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hidePivotFieldList="1" defaultThemeVersion="202300"/>
  <xr:revisionPtr revIDLastSave="0" documentId="8_{DEE1D1D4-03BD-4C7F-A621-E454E8E04F3F}" xr6:coauthVersionLast="47" xr6:coauthVersionMax="47" xr10:uidLastSave="{00000000-0000-0000-0000-000000000000}"/>
  <bookViews>
    <workbookView xWindow="-110" yWindow="-110" windowWidth="19420" windowHeight="11500" xr2:uid="{8E63FA49-C106-4069-9114-036159904B2B}"/>
  </bookViews>
  <sheets>
    <sheet name="User Guide" sheetId="21" r:id="rId1"/>
    <sheet name="The EIP Pledge" sheetId="24" r:id="rId2"/>
    <sheet name="EIP Agency Reporting Template" sheetId="27" r:id="rId3"/>
    <sheet name="Example" sheetId="28"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1" i="27" l="1"/>
  <c r="I11" i="28"/>
  <c r="F30" i="27"/>
  <c r="F47" i="28"/>
  <c r="F47" i="27"/>
  <c r="K11" i="27"/>
  <c r="M11" i="27" s="1"/>
  <c r="K10" i="27"/>
  <c r="M10" i="27" s="1"/>
  <c r="K10" i="28"/>
  <c r="M10" i="28" s="1"/>
  <c r="I9" i="28"/>
  <c r="I8" i="28"/>
  <c r="I9" i="27"/>
  <c r="I8" i="27"/>
  <c r="F51" i="28"/>
  <c r="F56" i="27"/>
  <c r="F56" i="28"/>
  <c r="F54" i="28"/>
  <c r="F54" i="27"/>
  <c r="F51" i="27"/>
  <c r="F50" i="27"/>
  <c r="F50" i="28"/>
  <c r="F52" i="27"/>
  <c r="F53" i="27"/>
  <c r="F49" i="27"/>
  <c r="F46" i="27"/>
  <c r="F46" i="28"/>
  <c r="F45" i="27"/>
  <c r="F62" i="27"/>
  <c r="F61" i="27"/>
  <c r="F59" i="27"/>
  <c r="F58" i="27"/>
  <c r="F59" i="28"/>
  <c r="F49" i="28"/>
  <c r="F52" i="28"/>
  <c r="F53" i="28"/>
  <c r="F58" i="28"/>
  <c r="F61" i="28"/>
  <c r="F62" i="28"/>
  <c r="F45" i="28"/>
  <c r="F8" i="27"/>
  <c r="F8" i="28"/>
  <c r="F35" i="28"/>
  <c r="F30" i="28"/>
  <c r="G23" i="28"/>
  <c r="I10" i="28" s="1"/>
  <c r="F35" i="27"/>
  <c r="G23" i="27"/>
  <c r="I10" i="27" s="1"/>
  <c r="K11" i="28"/>
  <c r="M11" i="28" s="1"/>
  <c r="K9" i="28"/>
  <c r="M9" i="28" s="1"/>
  <c r="K8" i="28"/>
  <c r="M8" i="28" s="1"/>
  <c r="C3" i="28"/>
  <c r="K8" i="27"/>
  <c r="M8" i="27" s="1"/>
  <c r="K9" i="27"/>
  <c r="M9" i="27" s="1"/>
  <c r="C3" i="27"/>
</calcChain>
</file>

<file path=xl/sharedStrings.xml><?xml version="1.0" encoding="utf-8"?>
<sst xmlns="http://schemas.openxmlformats.org/spreadsheetml/2006/main" count="217" uniqueCount="135">
  <si>
    <t>USER GUIDE</t>
  </si>
  <si>
    <t>OVERVIEW</t>
  </si>
  <si>
    <t xml:space="preserve">This tool helps agency staff collect, monitor, and summarize vendor reporting on Equity in Infrastructure pledge metrics. </t>
  </si>
  <si>
    <t>QUICK START</t>
  </si>
  <si>
    <t>Example Workflow</t>
  </si>
  <si>
    <t>FAQs</t>
  </si>
  <si>
    <t>The Equity in Infrastructure Project (EIP) exists to create more competition for public contracts to save taxpayer dollars and deliver better value for infrastructure investments by growing Historically Underutilized Businesses. The EIP Pledge is a voluntary commitment to work to increase the number, size and percentage of Historically Underutilized Businesses growing to prime contractors, participating in joint ventures or as equity participants by:</t>
  </si>
  <si>
    <t>Pledge Goal:</t>
  </si>
  <si>
    <t>Increasing the number, size, and proportion of contracting opportunities going to small businesses </t>
  </si>
  <si>
    <t>Increasing the number, size, and proportion of contracting opportunities going to first time prime contractors </t>
  </si>
  <si>
    <t>Streamlining the administration of contracting with centralized qualifications, improved payment time, and standardized transparent data collection </t>
  </si>
  <si>
    <t>Increasing the amount and type of ﬁnancing available to small businesses aiming to meet infrastructure contracts by working with private and public partners </t>
  </si>
  <si>
    <t>Expanding the number of signatories to this Pledge </t>
  </si>
  <si>
    <t>Equity in Infrastructure Project</t>
  </si>
  <si>
    <t>Report Information</t>
  </si>
  <si>
    <t>Agency Name</t>
  </si>
  <si>
    <t>Actuals</t>
  </si>
  <si>
    <t>Target Goals (Optional)</t>
  </si>
  <si>
    <t>Remaining to Target</t>
  </si>
  <si>
    <t xml:space="preserve">                      </t>
  </si>
  <si>
    <t>Baseline Metrics</t>
  </si>
  <si>
    <t>How many solicitations and contracts does the agency issue?</t>
  </si>
  <si>
    <t>Total Number of Solicitations Advertised in reporting period</t>
  </si>
  <si>
    <t>Total Number of Contracts Awarded in reporting period</t>
  </si>
  <si>
    <t>Pledge Goals 1 and 2</t>
  </si>
  <si>
    <t>Which prime contractors were engaged throughout the solicitation process?</t>
  </si>
  <si>
    <t>Prospective Bidders</t>
  </si>
  <si>
    <t>Contract Spend Metrics</t>
  </si>
  <si>
    <t>Total</t>
  </si>
  <si>
    <t>Amount Awarded to Technical Assistance Program Participants ($)</t>
  </si>
  <si>
    <t>Pledge Goal 4</t>
  </si>
  <si>
    <t>Technical Assistance Metrics</t>
  </si>
  <si>
    <t>Which contractors received assistance or support from the agency?</t>
  </si>
  <si>
    <t>Participants in Pre- and Post- Award Programs</t>
  </si>
  <si>
    <t>Bidders who Received Technical Assistance</t>
  </si>
  <si>
    <t>Awardees who Received Technical Assistance</t>
  </si>
  <si>
    <t>Former Subcontractors who became Prime Contractors</t>
  </si>
  <si>
    <t>Pledge Goal 3</t>
  </si>
  <si>
    <t>Procurement Process Metrics</t>
  </si>
  <si>
    <t>How competitive,efficient, and user-friendly is the agency's procurement process?</t>
  </si>
  <si>
    <t>Competition Metrics</t>
  </si>
  <si>
    <t>Process Metrics</t>
  </si>
  <si>
    <t>Procurement Cycle Time (days per stage)</t>
  </si>
  <si>
    <t>Finance Metrics</t>
  </si>
  <si>
    <t>Loans or bonds in default</t>
  </si>
  <si>
    <t>Survey Metrics</t>
  </si>
  <si>
    <t>Impact Metrics</t>
  </si>
  <si>
    <t>Small Businesses</t>
  </si>
  <si>
    <t>1. EIP signatory agency downloads the template from EIP</t>
  </si>
  <si>
    <t>2. Agency reviews template to determine review period and sources of relevant data</t>
  </si>
  <si>
    <t>3. Agency completes the template to the best of their ability</t>
  </si>
  <si>
    <t>About this tool</t>
  </si>
  <si>
    <t>**The EIP Pledge does not take the place of existing federal, state or local contracting program requirements. The EIP Pledge is a voluntary organizational commitment to go above and beyond existing practices.</t>
  </si>
  <si>
    <t>5. Annually, agency shares spreadsheet back to EIP</t>
  </si>
  <si>
    <t>4. Agency uses dashboard internally for decision-making</t>
  </si>
  <si>
    <t>Reporting Period Start Date</t>
  </si>
  <si>
    <t>Reporting Period End Date</t>
  </si>
  <si>
    <t>Date Completed</t>
  </si>
  <si>
    <t>What reporting period should I choose?</t>
  </si>
  <si>
    <t>What if I do not currently collect data in this format?</t>
  </si>
  <si>
    <t>You do not need to fill in every part of the template. Please use only data that you are able to collect. If needed, you may add additional rows to reflect metrics of interest in your agency.</t>
  </si>
  <si>
    <t>How can I show progress over time?</t>
  </si>
  <si>
    <t>I have a suggestion to improve this tool. Who can I reach out to?</t>
  </si>
  <si>
    <t>Currently, Partners for Public Good maintains this tool for the Equity in Infrastructure Project. Please reach out to infrastructure@partnersforpublicgood.org or your current Partners for Public Good contact with suggestions.</t>
  </si>
  <si>
    <t>Definitions</t>
  </si>
  <si>
    <t>Small Business</t>
  </si>
  <si>
    <t>First-time Prime Contractor</t>
  </si>
  <si>
    <t>A business awarded a direct contract with your agency for the first time</t>
  </si>
  <si>
    <t>Subcontractor</t>
  </si>
  <si>
    <t>A business awarded a contract under a prime contractor</t>
  </si>
  <si>
    <t>How do I separate professional services, construction, and other procurement types?</t>
  </si>
  <si>
    <t>Department / Division Name (i.e. Construction, Professional Services)</t>
  </si>
  <si>
    <t>First-Time Prime Contractors</t>
  </si>
  <si>
    <t>Contract Award Key Performance Indicators &amp; Target Goals</t>
  </si>
  <si>
    <t>Tri-City Transit</t>
  </si>
  <si>
    <t>Construction</t>
  </si>
  <si>
    <t>Local Businesses</t>
  </si>
  <si>
    <t>Prospective Bidder</t>
  </si>
  <si>
    <t>A bid-list holder, pre-bid meeting attendee, or bidder who otherwise is part of the pool of likely bidders on the project</t>
  </si>
  <si>
    <t>Bidder</t>
  </si>
  <si>
    <t>Bidders</t>
  </si>
  <si>
    <t>Awardees</t>
  </si>
  <si>
    <t>Awardee</t>
  </si>
  <si>
    <t>A firm awarded a contract</t>
  </si>
  <si>
    <t>Average days to payment: Agency to Prime</t>
  </si>
  <si>
    <t>Average days to payment: Prime to Sub</t>
  </si>
  <si>
    <t>Number of staff agency-wide trained on procurement and contracting best practices</t>
  </si>
  <si>
    <t>Percent of Bidders Satisfied with Process</t>
  </si>
  <si>
    <t>Percent of projects completed on time</t>
  </si>
  <si>
    <t>Percent of projects completed at or under budget</t>
  </si>
  <si>
    <t>Name</t>
  </si>
  <si>
    <t>Description</t>
  </si>
  <si>
    <t>Registered LBEs with business zip codes in the tri-city area</t>
  </si>
  <si>
    <t>Add target goals above</t>
  </si>
  <si>
    <t>Additional Subgroup Tracking (Optional)</t>
  </si>
  <si>
    <t>Input Cells</t>
  </si>
  <si>
    <t>Instructions</t>
  </si>
  <si>
    <t>Calculated</t>
  </si>
  <si>
    <t>Legend</t>
  </si>
  <si>
    <t>Percent of solicitations with 2+ Responses</t>
  </si>
  <si>
    <t>AGENCY SUBGROUP</t>
  </si>
  <si>
    <t>Percent of Bidders Who Would Recommend Working with Agency</t>
  </si>
  <si>
    <t>Actual</t>
  </si>
  <si>
    <t>Goal (Optional)</t>
  </si>
  <si>
    <t>Agency Notes &amp; Data Caveats</t>
  </si>
  <si>
    <t>Hours spent on outreach activities</t>
  </si>
  <si>
    <t>These metrics are designed to assess the effectiveness of technical assistance programs run by the agency. These may be looser data points compiled from different sources; complete the sections of most relevance to your agency. Use the "programs" category generally; this may include mentor-protégé programs, contractor training, or other programs the agency completes.</t>
  </si>
  <si>
    <t>These metrics are designed to assess the effectiveness of the agency's overall procurement process, measuring activites throughout. These may be looser data points compiled from different sources; complete the sections of most relevance to your agency.</t>
  </si>
  <si>
    <t>A targeted subgroup of value in your agency. This could be local firms, MWBE firms, DBE firms, or another group of interest. You do not need to use this marker, but can add it if interested.</t>
  </si>
  <si>
    <t>Percent of solicitations cancelled or rebid for low response</t>
  </si>
  <si>
    <t>Percent of solicitations forecasted in advance of posting</t>
  </si>
  <si>
    <t>What data sources should I use?</t>
  </si>
  <si>
    <t>A firm who bids on a project</t>
  </si>
  <si>
    <t>What progress to-date has the agency made in increasing contracting opportunities for small businesses?</t>
  </si>
  <si>
    <t>Overall</t>
  </si>
  <si>
    <t>These metrics are designed to assess progress towards core competition goals, demonstrating the success of outreach and engagement. The "Overall" category serves to capture all prospective bidders, bidders, and awardees on projects, serving as a denominator for the first-time primes, small businesses, and agency subgroups specified. These subgroups may overlap with each other, but each can be compared to the Overall number.</t>
  </si>
  <si>
    <t>You may update these definitions as best fit your agency's practices and available data.</t>
  </si>
  <si>
    <t>Participation Metrics</t>
  </si>
  <si>
    <t>These metrics are designed to measure what portion of overall spend was reached with desired subgroups.</t>
  </si>
  <si>
    <t>This dashboard is currently set up as a retrospective, point-in-time measure. You may make a copy of the template as a new sheet, enter data from different fiscal years, and compare each one. We may add a multi-year function in future updates to the tool.</t>
  </si>
  <si>
    <t>Percent of contracts that meet subcontracting goals</t>
  </si>
  <si>
    <t>Password to unprotect locked cells: EIP</t>
  </si>
  <si>
    <t>A small business as defined by your agency's policies or certifications. If you have multiple tiers of small businesses represented, you may use the AGENCY SUBGROUP marker or add additional columns for each tier.</t>
  </si>
  <si>
    <t>Primary Data Source(s) Used</t>
  </si>
  <si>
    <t>Bidding data captured from Bonfire system. Spend from Munis ERP. TA data from our contracted provider.</t>
  </si>
  <si>
    <t xml:space="preserve">. </t>
  </si>
  <si>
    <t>We do not measure local business participation in TA programs. Goals noted where set.</t>
  </si>
  <si>
    <t>Contract Dollars Awarded to Prime Contractors ($)</t>
  </si>
  <si>
    <t>How much does the agency spend with different business types?</t>
  </si>
  <si>
    <t>The data sources used will vary by your agency's tools and processes. Possible sources include: finance and ERP systems, e-procurement software, contractor compliance software, construction project management tools, internal process logs, contractor provided reports, and staff and vendor surveys. Please use the sources that most accurately represent your agency's operations, preferencing actuals over projected values. Use the Agency Notes &amp; Data Caveats box to share any relevant assumptions or limitations.</t>
  </si>
  <si>
    <t>How competitive, efficient, and user-friendly is the agency's procurement process?</t>
  </si>
  <si>
    <t>Template Last Updated</t>
  </si>
  <si>
    <t>This metrics tool is designed to support EIP signatory agencies in measuring and reporting on their progress towards EIP goals. Agencies can use this tool to track and communicate KPIs that support the EIP pledge. This is not designed to replace internal financial and reporting systems but instead offer core metrics to elevate at regular intervals. Annually, EIP will ask signatories to share these metrics for compilation. Signatories can complete as much or as little of the worksheet as they choose. Metrics will be aggregated as an indicator of how agencies are meeting the EIP pledge.</t>
  </si>
  <si>
    <t>Please use the reporting period that makes the most sense in your agency. To start, we recommend an annual lookback based on your fiscal year, but you may choose to collect this data at a quarterly or more granular level if useful. When EIP requests updates from participants, the most recent fiscal year for which there is data is preferred for aggregation purposes. This does not replace internal financial systems; the data you pull into this template may not perfectly mirror encumbered payments or accounting ledgers.</t>
  </si>
  <si>
    <t>You may duplicate the template tab to reflect the breakdown of reporting in your agency or aggregate in one tab. You may use the Department / Division name line to reflect this. You may choose to further report on different contract types, such as set-aside programs or bench contracts, on new sheets. You do not need to fill out all metrics for the sub-programs you measure.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</si>
</sst>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quot;$&quot;* #,##0_);_(&quot;$&quot;* \(#,##0\);_(&quot;$&quot;* &quot;-&quot;??_);_(@_)"/>
  </numFmts>
  <fonts count="24" x14ac:knownFonts="1">
    <font>
      <sz val="11"/>
      <color theme="1"/>
      <name val="Aptos Narrow"/>
      <family val="2"/>
      <scheme val="minor"/>
    </font>
    <font>
      <b/>
      <sz val="11"/>
      <color theme="0"/>
      <name val="Arial"/>
      <family val="2"/>
    </font>
    <font>
      <sz val="11"/>
      <color theme="1"/>
      <name val="Arial"/>
      <family val="2"/>
    </font>
    <font>
      <b/>
      <sz val="11"/>
      <color rgb="FF000000"/>
      <name val="Arial"/>
      <family val="2"/>
    </font>
    <font>
      <sz val="11"/>
      <color rgb="FF000000"/>
      <name val="Arial"/>
      <family val="2"/>
    </font>
    <font>
      <i/>
      <sz val="11"/>
      <color theme="0"/>
      <name val="Arial"/>
      <family val="2"/>
    </font>
    <font>
      <sz val="12"/>
      <color rgb="FFFF0000"/>
      <name val="Arial"/>
      <family val="2"/>
    </font>
    <font>
      <sz val="12"/>
      <color theme="1"/>
      <name val="Arial"/>
      <family val="2"/>
    </font>
    <font>
      <b/>
      <i/>
      <sz val="16"/>
      <color theme="5"/>
      <name val="Arial"/>
      <family val="2"/>
    </font>
    <font>
      <b/>
      <i/>
      <sz val="20"/>
      <color rgb="FF3F5A63"/>
      <name val="Arial"/>
      <family val="2"/>
    </font>
    <font>
      <i/>
      <sz val="11"/>
      <color theme="1"/>
      <name val="Arial"/>
      <family val="2"/>
    </font>
    <font>
      <sz val="11"/>
      <color theme="1"/>
      <name val="Aptos Narrow"/>
      <family val="2"/>
      <scheme val="minor"/>
    </font>
    <font>
      <b/>
      <sz val="11"/>
      <name val="Arial"/>
      <family val="2"/>
    </font>
    <font>
      <b/>
      <sz val="16"/>
      <color rgb="FF000000"/>
      <name val="Arial"/>
      <family val="2"/>
    </font>
    <font>
      <i/>
      <sz val="11"/>
      <color rgb="FF000000"/>
      <name val="Arial"/>
      <family val="2"/>
    </font>
    <font>
      <b/>
      <i/>
      <sz val="11"/>
      <color rgb="FF000000"/>
      <name val="Arial"/>
      <family val="2"/>
    </font>
    <font>
      <b/>
      <i/>
      <sz val="11"/>
      <name val="Arial"/>
      <family val="2"/>
    </font>
    <font>
      <b/>
      <sz val="16"/>
      <name val="Arial"/>
      <family val="2"/>
    </font>
    <font>
      <sz val="18"/>
      <color theme="1"/>
      <name val="Arial"/>
      <family val="2"/>
    </font>
    <font>
      <b/>
      <sz val="18"/>
      <color theme="1"/>
      <name val="Arial"/>
      <family val="2"/>
    </font>
    <font>
      <b/>
      <sz val="14"/>
      <color theme="1"/>
      <name val="Arial"/>
      <family val="2"/>
    </font>
    <font>
      <b/>
      <sz val="11"/>
      <color theme="1"/>
      <name val="Arial"/>
      <family val="2"/>
    </font>
    <font>
      <b/>
      <i/>
      <sz val="11"/>
      <color theme="1"/>
      <name val="Arial"/>
      <family val="2"/>
    </font>
    <font>
      <sz val="9"/>
      <color theme="1"/>
      <name val="Arial"/>
      <family val="2"/>
    </font>
  </fonts>
  <fills count="11">
    <fill>
      <patternFill patternType="none"/>
    </fill>
    <fill>
      <patternFill patternType="gray125"/>
    </fill>
    <fill>
      <patternFill patternType="solid">
        <fgColor theme="5"/>
        <bgColor indexed="64"/>
      </patternFill>
    </fill>
    <fill>
      <patternFill patternType="solid">
        <fgColor theme="5" tint="0.79998168889431442"/>
        <bgColor rgb="FF000000"/>
      </patternFill>
    </fill>
    <fill>
      <patternFill patternType="solid">
        <fgColor rgb="FF3F5A63"/>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theme="2" tint="-0.499984740745262"/>
        <bgColor indexed="64"/>
      </patternFill>
    </fill>
    <fill>
      <patternFill patternType="solid">
        <fgColor theme="2" tint="-0.249977111117893"/>
        <bgColor indexed="64"/>
      </patternFill>
    </fill>
    <fill>
      <patternFill patternType="solid">
        <fgColor theme="2"/>
        <bgColor indexed="64"/>
      </patternFill>
    </fill>
    <fill>
      <patternFill patternType="solid">
        <fgColor theme="3" tint="0.89999084444715716"/>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thin">
        <color indexed="64"/>
      </top>
      <bottom style="thin">
        <color indexed="64"/>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3">
    <xf numFmtId="0" fontId="0" fillId="0" borderId="0"/>
    <xf numFmtId="9" fontId="11" fillId="0" borderId="0" applyFont="0" applyFill="0" applyBorder="0" applyAlignment="0" applyProtection="0"/>
    <xf numFmtId="44" fontId="11" fillId="0" borderId="0" applyFont="0" applyFill="0" applyBorder="0" applyAlignment="0" applyProtection="0"/>
  </cellStyleXfs>
  <cellXfs count="124">
    <xf numFmtId="0" fontId="0" fillId="0" borderId="0" xfId="0"/>
    <xf numFmtId="0" fontId="2" fillId="0" borderId="0" xfId="0" applyFont="1"/>
    <xf numFmtId="0" fontId="10" fillId="0" borderId="0" xfId="0" applyFont="1"/>
    <xf numFmtId="0" fontId="6" fillId="0" borderId="0" xfId="0" applyFont="1" applyProtection="1">
      <protection locked="0"/>
    </xf>
    <xf numFmtId="0" fontId="8" fillId="0" borderId="0" xfId="0" applyFont="1" applyProtection="1">
      <protection locked="0"/>
    </xf>
    <xf numFmtId="0" fontId="2" fillId="0" borderId="0" xfId="0" applyFont="1" applyProtection="1">
      <protection locked="0"/>
    </xf>
    <xf numFmtId="0" fontId="3" fillId="3" borderId="4" xfId="0" applyFont="1" applyFill="1" applyBorder="1" applyAlignment="1" applyProtection="1">
      <alignment horizontal="right" vertical="center" wrapText="1"/>
      <protection locked="0"/>
    </xf>
    <xf numFmtId="0" fontId="4" fillId="0" borderId="5" xfId="0" applyFont="1" applyBorder="1" applyAlignment="1" applyProtection="1">
      <alignment horizontal="right" vertical="center" wrapText="1"/>
      <protection locked="0"/>
    </xf>
    <xf numFmtId="0" fontId="3" fillId="3" borderId="6" xfId="0" applyFont="1" applyFill="1" applyBorder="1" applyAlignment="1" applyProtection="1">
      <alignment horizontal="right" vertical="center" wrapText="1"/>
      <protection locked="0"/>
    </xf>
    <xf numFmtId="14" fontId="4" fillId="0" borderId="5" xfId="0" applyNumberFormat="1" applyFont="1" applyBorder="1" applyAlignment="1" applyProtection="1">
      <alignment horizontal="right" vertical="center" wrapText="1"/>
      <protection locked="0"/>
    </xf>
    <xf numFmtId="9" fontId="13" fillId="0" borderId="1" xfId="0" applyNumberFormat="1" applyFont="1" applyBorder="1" applyAlignment="1" applyProtection="1">
      <alignment horizontal="center" vertical="center" wrapText="1"/>
      <protection locked="0"/>
    </xf>
    <xf numFmtId="0" fontId="3" fillId="0" borderId="0" xfId="0" applyFont="1" applyAlignment="1" applyProtection="1">
      <alignment vertical="center" wrapText="1"/>
      <protection locked="0"/>
    </xf>
    <xf numFmtId="0" fontId="3" fillId="4" borderId="8" xfId="0" applyFont="1" applyFill="1" applyBorder="1" applyAlignment="1" applyProtection="1">
      <alignment horizontal="right" vertical="center" wrapText="1"/>
      <protection locked="0"/>
    </xf>
    <xf numFmtId="0" fontId="4" fillId="4" borderId="9" xfId="0" applyFont="1" applyFill="1" applyBorder="1" applyAlignment="1" applyProtection="1">
      <alignment horizontal="right" vertical="center" wrapText="1"/>
      <protection locked="0"/>
    </xf>
    <xf numFmtId="0" fontId="3" fillId="0" borderId="0" xfId="0" applyFont="1" applyAlignment="1" applyProtection="1">
      <alignment horizontal="center" vertical="center" wrapText="1"/>
      <protection locked="0"/>
    </xf>
    <xf numFmtId="0" fontId="4" fillId="0" borderId="7" xfId="0" applyFont="1" applyBorder="1" applyAlignment="1" applyProtection="1">
      <alignment horizontal="right" vertical="center" wrapText="1"/>
      <protection locked="0"/>
    </xf>
    <xf numFmtId="0" fontId="5" fillId="2" borderId="18" xfId="0" applyFont="1" applyFill="1" applyBorder="1" applyAlignment="1" applyProtection="1">
      <alignment horizontal="center" vertical="center" wrapText="1"/>
      <protection locked="0"/>
    </xf>
    <xf numFmtId="0" fontId="1" fillId="2" borderId="0" xfId="0" applyFont="1" applyFill="1" applyAlignment="1" applyProtection="1">
      <alignment horizontal="center" vertical="center" wrapText="1"/>
      <protection locked="0"/>
    </xf>
    <xf numFmtId="0" fontId="4" fillId="0" borderId="1" xfId="0" applyFont="1" applyBorder="1" applyAlignment="1" applyProtection="1">
      <alignment horizontal="right" vertical="center" wrapText="1"/>
      <protection locked="0"/>
    </xf>
    <xf numFmtId="0" fontId="10" fillId="0" borderId="0" xfId="0" applyFont="1" applyProtection="1">
      <protection locked="0"/>
    </xf>
    <xf numFmtId="0" fontId="4" fillId="0" borderId="17" xfId="0" applyFont="1" applyBorder="1" applyAlignment="1" applyProtection="1">
      <alignment horizontal="right" vertical="center" wrapText="1"/>
      <protection locked="0"/>
    </xf>
    <xf numFmtId="0" fontId="7" fillId="0" borderId="0" xfId="0" applyFont="1" applyAlignment="1" applyProtection="1">
      <alignment horizontal="center" vertical="center" wrapText="1"/>
      <protection locked="0"/>
    </xf>
    <xf numFmtId="0" fontId="3" fillId="0" borderId="0" xfId="0" applyFont="1" applyAlignment="1" applyProtection="1">
      <alignment horizontal="right" vertical="center" wrapText="1"/>
      <protection locked="0"/>
    </xf>
    <xf numFmtId="164" fontId="4" fillId="0" borderId="1" xfId="2" applyNumberFormat="1" applyFont="1" applyBorder="1" applyAlignment="1" applyProtection="1">
      <alignment horizontal="right" vertical="center" wrapText="1"/>
      <protection locked="0"/>
    </xf>
    <xf numFmtId="164" fontId="4" fillId="0" borderId="5" xfId="2" applyNumberFormat="1" applyFont="1" applyBorder="1" applyAlignment="1" applyProtection="1">
      <alignment horizontal="right" vertical="center" wrapText="1"/>
      <protection locked="0"/>
    </xf>
    <xf numFmtId="164" fontId="4" fillId="0" borderId="17" xfId="2" applyNumberFormat="1" applyFont="1" applyBorder="1" applyAlignment="1" applyProtection="1">
      <alignment horizontal="right" vertical="center" wrapText="1"/>
      <protection locked="0"/>
    </xf>
    <xf numFmtId="164" fontId="4" fillId="0" borderId="7" xfId="2" applyNumberFormat="1" applyFont="1" applyBorder="1" applyAlignment="1" applyProtection="1">
      <alignment horizontal="right" vertical="center" wrapText="1"/>
      <protection locked="0"/>
    </xf>
    <xf numFmtId="0" fontId="1" fillId="0" borderId="0" xfId="0" applyFont="1" applyAlignment="1" applyProtection="1">
      <alignment vertical="center" wrapText="1"/>
      <protection locked="0"/>
    </xf>
    <xf numFmtId="0" fontId="5" fillId="0" borderId="0" xfId="0" applyFont="1" applyAlignment="1" applyProtection="1">
      <alignment vertical="center" wrapText="1"/>
      <protection locked="0"/>
    </xf>
    <xf numFmtId="0" fontId="7" fillId="6" borderId="0" xfId="0" applyFont="1" applyFill="1" applyAlignment="1" applyProtection="1">
      <alignment horizontal="center" vertical="center" wrapText="1"/>
      <protection locked="0"/>
    </xf>
    <xf numFmtId="9" fontId="4" fillId="0" borderId="1" xfId="1" applyFont="1" applyBorder="1" applyAlignment="1" applyProtection="1">
      <alignment horizontal="right" vertical="center" wrapText="1"/>
      <protection locked="0"/>
    </xf>
    <xf numFmtId="1" fontId="4" fillId="0" borderId="1" xfId="0" applyNumberFormat="1" applyFont="1" applyBorder="1" applyAlignment="1" applyProtection="1">
      <alignment horizontal="right" vertical="center" wrapText="1"/>
      <protection locked="0"/>
    </xf>
    <xf numFmtId="1" fontId="2" fillId="0" borderId="1" xfId="0" applyNumberFormat="1" applyFont="1" applyBorder="1" applyProtection="1">
      <protection locked="0"/>
    </xf>
    <xf numFmtId="9" fontId="4" fillId="0" borderId="1" xfId="0" applyNumberFormat="1" applyFont="1" applyBorder="1" applyAlignment="1" applyProtection="1">
      <alignment horizontal="right" vertical="center" wrapText="1"/>
      <protection locked="0"/>
    </xf>
    <xf numFmtId="9" fontId="2" fillId="0" borderId="1" xfId="0" applyNumberFormat="1" applyFont="1" applyBorder="1" applyProtection="1">
      <protection locked="0"/>
    </xf>
    <xf numFmtId="9" fontId="2" fillId="0" borderId="1" xfId="1" applyFont="1" applyBorder="1" applyProtection="1">
      <protection locked="0"/>
    </xf>
    <xf numFmtId="9" fontId="4" fillId="0" borderId="17" xfId="1" applyFont="1" applyBorder="1" applyAlignment="1" applyProtection="1">
      <alignment horizontal="right" vertical="center" wrapText="1"/>
      <protection locked="0"/>
    </xf>
    <xf numFmtId="9" fontId="2" fillId="0" borderId="17" xfId="1" applyFont="1" applyBorder="1" applyProtection="1">
      <protection locked="0"/>
    </xf>
    <xf numFmtId="9" fontId="17" fillId="6" borderId="5" xfId="1" applyFont="1" applyFill="1" applyBorder="1" applyAlignment="1" applyProtection="1">
      <alignment horizontal="center" vertical="center" wrapText="1"/>
    </xf>
    <xf numFmtId="9" fontId="17" fillId="6" borderId="1" xfId="1" applyFont="1" applyFill="1" applyBorder="1" applyAlignment="1" applyProtection="1">
      <alignment horizontal="center" vertical="center" wrapText="1"/>
    </xf>
    <xf numFmtId="9" fontId="17" fillId="6" borderId="17" xfId="1" applyFont="1" applyFill="1" applyBorder="1" applyAlignment="1" applyProtection="1">
      <alignment horizontal="center" vertical="center" wrapText="1"/>
    </xf>
    <xf numFmtId="0" fontId="9" fillId="0" borderId="0" xfId="0" applyFont="1"/>
    <xf numFmtId="0" fontId="1" fillId="2" borderId="19" xfId="0" applyFont="1" applyFill="1" applyBorder="1" applyAlignment="1">
      <alignment horizontal="center" vertical="center" wrapText="1"/>
    </xf>
    <xf numFmtId="9" fontId="2" fillId="6" borderId="5" xfId="1" applyFont="1" applyFill="1" applyBorder="1" applyProtection="1"/>
    <xf numFmtId="1" fontId="2" fillId="6" borderId="5" xfId="1" applyNumberFormat="1" applyFont="1" applyFill="1" applyBorder="1" applyProtection="1"/>
    <xf numFmtId="9" fontId="2" fillId="6" borderId="7" xfId="1" applyFont="1" applyFill="1" applyBorder="1" applyProtection="1"/>
    <xf numFmtId="0" fontId="1" fillId="2" borderId="26" xfId="0" applyFont="1" applyFill="1" applyBorder="1" applyAlignment="1">
      <alignment horizontal="center" vertical="center" wrapText="1"/>
    </xf>
    <xf numFmtId="0" fontId="1" fillId="2" borderId="11" xfId="0" applyFont="1" applyFill="1" applyBorder="1" applyAlignment="1" applyProtection="1">
      <alignment horizontal="center"/>
      <protection locked="0"/>
    </xf>
    <xf numFmtId="0" fontId="5" fillId="2" borderId="12" xfId="0" applyFont="1" applyFill="1" applyBorder="1" applyAlignment="1" applyProtection="1">
      <alignment horizontal="left"/>
      <protection locked="0"/>
    </xf>
    <xf numFmtId="0" fontId="2" fillId="0" borderId="7" xfId="0" applyFont="1" applyBorder="1" applyAlignment="1" applyProtection="1">
      <alignment wrapText="1"/>
      <protection locked="0"/>
    </xf>
    <xf numFmtId="0" fontId="18" fillId="0" borderId="0" xfId="0" applyFont="1" applyAlignment="1">
      <alignment wrapText="1"/>
    </xf>
    <xf numFmtId="14" fontId="2" fillId="0" borderId="0" xfId="0" applyNumberFormat="1" applyFont="1"/>
    <xf numFmtId="0" fontId="19" fillId="0" borderId="0" xfId="0" applyFont="1" applyAlignment="1">
      <alignment wrapText="1"/>
    </xf>
    <xf numFmtId="0" fontId="20" fillId="0" borderId="0" xfId="0" applyFont="1" applyAlignment="1">
      <alignment wrapText="1"/>
    </xf>
    <xf numFmtId="0" fontId="2" fillId="0" borderId="0" xfId="0" applyFont="1" applyAlignment="1">
      <alignment wrapText="1"/>
    </xf>
    <xf numFmtId="0" fontId="21" fillId="0" borderId="0" xfId="0" applyFont="1" applyAlignment="1">
      <alignment wrapText="1"/>
    </xf>
    <xf numFmtId="0" fontId="22" fillId="0" borderId="0" xfId="0" applyFont="1" applyAlignment="1">
      <alignment wrapText="1"/>
    </xf>
    <xf numFmtId="0" fontId="4" fillId="0" borderId="0" xfId="0" applyFont="1" applyAlignment="1">
      <alignment horizontal="left" wrapText="1"/>
    </xf>
    <xf numFmtId="0" fontId="2" fillId="0" borderId="27" xfId="0" applyFont="1" applyBorder="1"/>
    <xf numFmtId="0" fontId="22" fillId="10" borderId="28" xfId="0" applyFont="1" applyFill="1" applyBorder="1"/>
    <xf numFmtId="0" fontId="2" fillId="6" borderId="29" xfId="0" applyFont="1" applyFill="1" applyBorder="1"/>
    <xf numFmtId="0" fontId="15" fillId="0" borderId="0" xfId="0" applyFont="1" applyAlignment="1">
      <alignment wrapText="1"/>
    </xf>
    <xf numFmtId="0" fontId="21" fillId="0" borderId="0" xfId="0" applyFont="1"/>
    <xf numFmtId="0" fontId="21" fillId="9" borderId="0" xfId="0" applyFont="1" applyFill="1"/>
    <xf numFmtId="0" fontId="21" fillId="6" borderId="0" xfId="0" applyFont="1" applyFill="1"/>
    <xf numFmtId="0" fontId="21" fillId="8" borderId="0" xfId="0" applyFont="1" applyFill="1"/>
    <xf numFmtId="0" fontId="21" fillId="7" borderId="0" xfId="0" applyFont="1" applyFill="1"/>
    <xf numFmtId="0" fontId="23" fillId="0" borderId="0" xfId="0" applyFont="1" applyAlignment="1">
      <alignment wrapText="1"/>
    </xf>
    <xf numFmtId="0" fontId="1" fillId="2" borderId="13" xfId="0" applyFont="1" applyFill="1" applyBorder="1" applyAlignment="1">
      <alignment horizontal="center"/>
    </xf>
    <xf numFmtId="0" fontId="10" fillId="0" borderId="0" xfId="0" applyFont="1" applyAlignment="1">
      <alignment wrapText="1"/>
    </xf>
    <xf numFmtId="0" fontId="16" fillId="10" borderId="0" xfId="0" applyFont="1" applyFill="1" applyAlignment="1" applyProtection="1">
      <alignment horizontal="center" vertical="top" wrapText="1"/>
      <protection locked="0"/>
    </xf>
    <xf numFmtId="9" fontId="13" fillId="0" borderId="17" xfId="0" applyNumberFormat="1" applyFont="1" applyBorder="1" applyAlignment="1" applyProtection="1">
      <alignment horizontal="center" vertical="center" wrapText="1"/>
      <protection locked="0"/>
    </xf>
    <xf numFmtId="9" fontId="17" fillId="6" borderId="7" xfId="1" applyFont="1" applyFill="1" applyBorder="1" applyAlignment="1" applyProtection="1">
      <alignment horizontal="center" vertical="center" wrapText="1"/>
    </xf>
    <xf numFmtId="0" fontId="1" fillId="2" borderId="18" xfId="0" applyFont="1" applyFill="1" applyBorder="1" applyAlignment="1" applyProtection="1">
      <alignment horizontal="center"/>
      <protection locked="0"/>
    </xf>
    <xf numFmtId="0" fontId="12" fillId="2" borderId="0" xfId="0" applyFont="1" applyFill="1" applyAlignment="1" applyProtection="1">
      <alignment horizontal="center"/>
      <protection locked="0"/>
    </xf>
    <xf numFmtId="0" fontId="1" fillId="2" borderId="0" xfId="0" applyFont="1" applyFill="1" applyAlignment="1" applyProtection="1">
      <alignment horizontal="center"/>
      <protection locked="0"/>
    </xf>
    <xf numFmtId="0" fontId="1" fillId="2" borderId="19" xfId="0" applyFont="1" applyFill="1" applyBorder="1" applyAlignment="1" applyProtection="1">
      <alignment horizontal="center"/>
      <protection locked="0"/>
    </xf>
    <xf numFmtId="0" fontId="3" fillId="3" borderId="15" xfId="0" applyFont="1" applyFill="1" applyBorder="1" applyAlignment="1" applyProtection="1">
      <alignment horizontal="right" vertical="center" wrapText="1"/>
      <protection locked="0"/>
    </xf>
    <xf numFmtId="0" fontId="1" fillId="2" borderId="13" xfId="0" applyFont="1" applyFill="1" applyBorder="1" applyAlignment="1" applyProtection="1">
      <alignment horizontal="center"/>
      <protection locked="0"/>
    </xf>
    <xf numFmtId="0" fontId="14" fillId="0" borderId="0" xfId="0" applyFont="1" applyAlignment="1" applyProtection="1">
      <alignment vertical="center" wrapText="1"/>
      <protection locked="0"/>
    </xf>
    <xf numFmtId="0" fontId="15" fillId="0" borderId="0" xfId="0" applyFont="1" applyAlignment="1" applyProtection="1">
      <alignment vertical="center" wrapText="1"/>
      <protection locked="0"/>
    </xf>
    <xf numFmtId="0" fontId="4" fillId="0" borderId="0" xfId="0" applyFont="1" applyAlignment="1" applyProtection="1">
      <alignment horizontal="right" vertical="center" wrapText="1"/>
      <protection locked="0"/>
    </xf>
    <xf numFmtId="0" fontId="10" fillId="0" borderId="0" xfId="0" applyFont="1" applyAlignment="1" applyProtection="1">
      <alignment vertical="center" wrapText="1"/>
      <protection locked="0"/>
    </xf>
    <xf numFmtId="0" fontId="0" fillId="0" borderId="0" xfId="0" applyProtection="1">
      <protection locked="0"/>
    </xf>
    <xf numFmtId="0" fontId="7" fillId="9" borderId="0" xfId="0" applyFont="1" applyFill="1" applyAlignment="1" applyProtection="1">
      <alignment horizontal="center" vertical="center" wrapText="1"/>
      <protection locked="0"/>
    </xf>
    <xf numFmtId="0" fontId="1" fillId="4" borderId="2" xfId="0" applyFont="1" applyFill="1" applyBorder="1" applyAlignment="1" applyProtection="1">
      <alignment horizontal="center" vertical="center" wrapText="1"/>
      <protection locked="0"/>
    </xf>
    <xf numFmtId="0" fontId="1" fillId="4" borderId="14" xfId="0" applyFont="1" applyFill="1" applyBorder="1" applyAlignment="1" applyProtection="1">
      <alignment horizontal="center" vertical="center" wrapText="1"/>
      <protection locked="0"/>
    </xf>
    <xf numFmtId="0" fontId="1" fillId="4" borderId="3" xfId="0" applyFont="1" applyFill="1" applyBorder="1" applyAlignment="1" applyProtection="1">
      <alignment horizontal="center" vertical="center" wrapText="1"/>
      <protection locked="0"/>
    </xf>
    <xf numFmtId="0" fontId="5" fillId="4" borderId="18" xfId="0" applyFont="1" applyFill="1" applyBorder="1" applyAlignment="1" applyProtection="1">
      <alignment horizontal="center" vertical="center" wrapText="1"/>
      <protection locked="0"/>
    </xf>
    <xf numFmtId="0" fontId="5" fillId="4" borderId="0" xfId="0" applyFont="1" applyFill="1" applyAlignment="1" applyProtection="1">
      <alignment horizontal="center" vertical="center" wrapText="1"/>
      <protection locked="0"/>
    </xf>
    <xf numFmtId="0" fontId="5" fillId="4" borderId="19" xfId="0" applyFont="1" applyFill="1" applyBorder="1" applyAlignment="1" applyProtection="1">
      <alignment horizontal="center" vertical="center" wrapText="1"/>
      <protection locked="0"/>
    </xf>
    <xf numFmtId="0" fontId="1" fillId="4" borderId="2" xfId="0" applyFont="1" applyFill="1" applyBorder="1" applyAlignment="1" applyProtection="1">
      <alignment horizontal="center"/>
      <protection locked="0"/>
    </xf>
    <xf numFmtId="0" fontId="2" fillId="4" borderId="3" xfId="0" applyFont="1" applyFill="1" applyBorder="1" applyAlignment="1" applyProtection="1">
      <alignment horizontal="center"/>
      <protection locked="0"/>
    </xf>
    <xf numFmtId="0" fontId="3" fillId="5" borderId="4" xfId="0" applyFont="1" applyFill="1" applyBorder="1" applyAlignment="1">
      <alignment horizontal="right" vertical="center" wrapText="1"/>
    </xf>
    <xf numFmtId="0" fontId="3" fillId="5" borderId="1" xfId="0" applyFont="1" applyFill="1" applyBorder="1" applyAlignment="1">
      <alignment horizontal="right" vertical="center" wrapText="1"/>
    </xf>
    <xf numFmtId="0" fontId="1" fillId="4" borderId="14" xfId="0" applyFont="1" applyFill="1" applyBorder="1" applyAlignment="1" applyProtection="1">
      <alignment horizontal="center"/>
      <protection locked="0"/>
    </xf>
    <xf numFmtId="0" fontId="1" fillId="4" borderId="3" xfId="0" applyFont="1" applyFill="1" applyBorder="1" applyAlignment="1" applyProtection="1">
      <alignment horizontal="center"/>
      <protection locked="0"/>
    </xf>
    <xf numFmtId="0" fontId="5" fillId="4" borderId="18" xfId="0" applyFont="1" applyFill="1" applyBorder="1" applyAlignment="1" applyProtection="1">
      <alignment horizontal="center"/>
      <protection locked="0"/>
    </xf>
    <xf numFmtId="0" fontId="5" fillId="4" borderId="0" xfId="0" applyFont="1" applyFill="1" applyAlignment="1" applyProtection="1">
      <alignment horizontal="center"/>
      <protection locked="0"/>
    </xf>
    <xf numFmtId="0" fontId="5" fillId="4" borderId="19" xfId="0" applyFont="1" applyFill="1" applyBorder="1" applyAlignment="1" applyProtection="1">
      <alignment horizontal="center"/>
      <protection locked="0"/>
    </xf>
    <xf numFmtId="0" fontId="1" fillId="4" borderId="21" xfId="0" applyFont="1" applyFill="1" applyBorder="1" applyAlignment="1" applyProtection="1">
      <alignment horizontal="center"/>
      <protection locked="0"/>
    </xf>
    <xf numFmtId="0" fontId="2" fillId="4" borderId="20" xfId="0" applyFont="1" applyFill="1" applyBorder="1" applyAlignment="1" applyProtection="1">
      <alignment horizontal="center"/>
      <protection locked="0"/>
    </xf>
    <xf numFmtId="0" fontId="16" fillId="10" borderId="14" xfId="0" applyFont="1" applyFill="1" applyBorder="1" applyAlignment="1">
      <alignment horizontal="center" vertical="top" wrapText="1"/>
    </xf>
    <xf numFmtId="0" fontId="1" fillId="4" borderId="30" xfId="0" applyFont="1" applyFill="1" applyBorder="1" applyAlignment="1" applyProtection="1">
      <alignment horizontal="center"/>
      <protection locked="0"/>
    </xf>
    <xf numFmtId="0" fontId="2" fillId="4" borderId="31" xfId="0" applyFont="1" applyFill="1" applyBorder="1" applyAlignment="1" applyProtection="1">
      <alignment horizontal="center"/>
      <protection locked="0"/>
    </xf>
    <xf numFmtId="0" fontId="3" fillId="5" borderId="6" xfId="0" applyFont="1" applyFill="1" applyBorder="1" applyAlignment="1">
      <alignment horizontal="right" vertical="center" wrapText="1"/>
    </xf>
    <xf numFmtId="0" fontId="3" fillId="5" borderId="17" xfId="0" applyFont="1" applyFill="1" applyBorder="1" applyAlignment="1">
      <alignment horizontal="right" vertical="center" wrapText="1"/>
    </xf>
    <xf numFmtId="0" fontId="10" fillId="0" borderId="2" xfId="0" applyFont="1" applyBorder="1" applyAlignment="1" applyProtection="1">
      <alignment horizontal="center" vertical="center" wrapText="1"/>
      <protection locked="0"/>
    </xf>
    <xf numFmtId="0" fontId="10" fillId="0" borderId="3" xfId="0" applyFont="1" applyBorder="1" applyAlignment="1" applyProtection="1">
      <alignment horizontal="center" vertical="center" wrapText="1"/>
      <protection locked="0"/>
    </xf>
    <xf numFmtId="0" fontId="10" fillId="0" borderId="18" xfId="0" applyFont="1" applyBorder="1" applyAlignment="1" applyProtection="1">
      <alignment horizontal="center" vertical="center" wrapText="1"/>
      <protection locked="0"/>
    </xf>
    <xf numFmtId="0" fontId="10" fillId="0" borderId="19" xfId="0" applyFont="1" applyBorder="1" applyAlignment="1" applyProtection="1">
      <alignment horizontal="center" vertical="center" wrapText="1"/>
      <protection locked="0"/>
    </xf>
    <xf numFmtId="0" fontId="10" fillId="0" borderId="24" xfId="0" applyFont="1" applyBorder="1" applyAlignment="1" applyProtection="1">
      <alignment horizontal="center" vertical="center" wrapText="1"/>
      <protection locked="0"/>
    </xf>
    <xf numFmtId="0" fontId="10" fillId="0" borderId="25" xfId="0" applyFont="1" applyBorder="1" applyAlignment="1" applyProtection="1">
      <alignment horizontal="center" vertical="center" wrapText="1"/>
      <protection locked="0"/>
    </xf>
    <xf numFmtId="0" fontId="10" fillId="0" borderId="22" xfId="0" applyFont="1" applyBorder="1" applyAlignment="1" applyProtection="1">
      <alignment horizontal="center" vertical="center" wrapText="1"/>
      <protection locked="0"/>
    </xf>
    <xf numFmtId="0" fontId="10" fillId="0" borderId="23" xfId="0" applyFont="1" applyBorder="1" applyAlignment="1" applyProtection="1">
      <alignment horizontal="center" vertical="center" wrapText="1"/>
      <protection locked="0"/>
    </xf>
    <xf numFmtId="0" fontId="3" fillId="0" borderId="0" xfId="0" applyFont="1" applyAlignment="1" applyProtection="1">
      <alignment horizontal="center" vertical="center" wrapText="1"/>
      <protection locked="0"/>
    </xf>
    <xf numFmtId="0" fontId="5" fillId="4" borderId="12" xfId="0" applyFont="1" applyFill="1" applyBorder="1" applyAlignment="1" applyProtection="1">
      <alignment horizontal="center" vertical="center" wrapText="1"/>
      <protection locked="0"/>
    </xf>
    <xf numFmtId="0" fontId="1" fillId="4" borderId="13" xfId="0" applyFont="1" applyFill="1" applyBorder="1" applyAlignment="1" applyProtection="1">
      <alignment horizontal="center" vertical="center" wrapText="1"/>
      <protection locked="0"/>
    </xf>
    <xf numFmtId="0" fontId="7" fillId="6" borderId="0" xfId="0" applyFont="1" applyFill="1" applyAlignment="1" applyProtection="1">
      <alignment horizontal="center" vertical="center" wrapText="1"/>
      <protection locked="0"/>
    </xf>
    <xf numFmtId="0" fontId="7" fillId="8" borderId="0" xfId="0" applyFont="1" applyFill="1" applyAlignment="1" applyProtection="1">
      <alignment horizontal="center" vertical="center" wrapText="1"/>
      <protection locked="0"/>
    </xf>
    <xf numFmtId="0" fontId="5" fillId="2" borderId="15" xfId="0" applyFont="1" applyFill="1" applyBorder="1" applyAlignment="1" applyProtection="1">
      <alignment horizontal="left"/>
      <protection locked="0"/>
    </xf>
    <xf numFmtId="0" fontId="5" fillId="2" borderId="10" xfId="0" applyFont="1" applyFill="1" applyBorder="1" applyAlignment="1" applyProtection="1">
      <alignment horizontal="left"/>
      <protection locked="0"/>
    </xf>
    <xf numFmtId="0" fontId="5" fillId="2" borderId="16" xfId="0" applyFont="1" applyFill="1" applyBorder="1" applyAlignment="1" applyProtection="1">
      <alignment horizontal="left"/>
      <protection locked="0"/>
    </xf>
    <xf numFmtId="0" fontId="2" fillId="0" borderId="0" xfId="0" applyFont="1" applyProtection="1">
      <protection locked="0"/>
    </xf>
  </cellXfs>
  <cellStyles count="3">
    <cellStyle name="Currency" xfId="2" builtinId="4"/>
    <cellStyle name="Normal" xfId="0" builtinId="0"/>
    <cellStyle name="Percent" xfId="1" builtinId="5"/>
  </cellStyles>
  <dxfs count="10">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colors>
    <mruColors>
      <color rgb="FF3F5A63"/>
      <color rgb="FFEBF3FB"/>
      <color rgb="FFDAE7EE"/>
      <color rgb="FFD1D9E1"/>
      <color rgb="FF092A3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rgbClr val="3F5A63"/>
                </a:solidFill>
                <a:latin typeface="Arial" panose="020B0604020202020204" pitchFamily="34" charset="0"/>
                <a:ea typeface="+mn-ea"/>
                <a:cs typeface="Arial" panose="020B0604020202020204" pitchFamily="34" charset="0"/>
              </a:defRPr>
            </a:pPr>
            <a:r>
              <a:rPr lang="en-US" sz="1600" b="1">
                <a:solidFill>
                  <a:srgbClr val="3F5A63"/>
                </a:solidFill>
                <a:latin typeface="Arial" panose="020B0604020202020204" pitchFamily="34" charset="0"/>
                <a:cs typeface="Arial" panose="020B0604020202020204" pitchFamily="34" charset="0"/>
              </a:rPr>
              <a:t>Key</a:t>
            </a:r>
            <a:r>
              <a:rPr lang="en-US" sz="1600" b="1" baseline="0">
                <a:solidFill>
                  <a:srgbClr val="3F5A63"/>
                </a:solidFill>
                <a:latin typeface="Arial" panose="020B0604020202020204" pitchFamily="34" charset="0"/>
                <a:cs typeface="Arial" panose="020B0604020202020204" pitchFamily="34" charset="0"/>
              </a:rPr>
              <a:t> Performance Indicators</a:t>
            </a:r>
            <a:endParaRPr lang="en-US" sz="1600" b="1">
              <a:solidFill>
                <a:srgbClr val="3F5A63"/>
              </a:solidFill>
              <a:latin typeface="Arial" panose="020B0604020202020204" pitchFamily="34" charset="0"/>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600" b="1" i="0" u="none" strike="noStrike" kern="1200" spc="0" baseline="0">
              <a:solidFill>
                <a:srgbClr val="3F5A63"/>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bar"/>
        <c:grouping val="stacked"/>
        <c:varyColors val="0"/>
        <c:ser>
          <c:idx val="0"/>
          <c:order val="0"/>
          <c:tx>
            <c:strRef>
              <c:f>'EIP Agency Reporting Template'!$K$7</c:f>
              <c:strCache>
                <c:ptCount val="1"/>
                <c:pt idx="0">
                  <c:v>Actuals</c:v>
                </c:pt>
              </c:strCache>
            </c:strRef>
          </c:tx>
          <c:spPr>
            <a:solidFill>
              <a:schemeClr val="accent2"/>
            </a:solidFill>
            <a:ln>
              <a:noFill/>
            </a:ln>
            <a:effectLst/>
          </c:spPr>
          <c:invertIfNegative val="0"/>
          <c:cat>
            <c:strRef>
              <c:f>'EIP Agency Reporting Template'!$I$8:$J$11</c:f>
              <c:strCache>
                <c:ptCount val="4"/>
                <c:pt idx="0">
                  <c:v>Percent of Contracts Awarded to Small Businesses</c:v>
                </c:pt>
                <c:pt idx="1">
                  <c:v>Percent of Contracts Awarded to First-Time Prime Contractors</c:v>
                </c:pt>
                <c:pt idx="2">
                  <c:v>Percent of Contracts Awarded to AGENCY SUBGROUP</c:v>
                </c:pt>
                <c:pt idx="3">
                  <c:v>Percent of Contract Dollars Awarded to Small Businesses</c:v>
                </c:pt>
              </c:strCache>
            </c:strRef>
          </c:cat>
          <c:val>
            <c:numRef>
              <c:f>'EIP Agency Reporting Template'!$K$8:$K$11</c:f>
              <c:numCache>
                <c:formatCode>0%</c:formatCode>
                <c:ptCount val="4"/>
                <c:pt idx="0">
                  <c:v>0</c:v>
                </c:pt>
                <c:pt idx="1">
                  <c:v>0</c:v>
                </c:pt>
                <c:pt idx="2">
                  <c:v>0</c:v>
                </c:pt>
                <c:pt idx="3">
                  <c:v>0</c:v>
                </c:pt>
              </c:numCache>
            </c:numRef>
          </c:val>
          <c:extLst>
            <c:ext xmlns:c16="http://schemas.microsoft.com/office/drawing/2014/chart" uri="{C3380CC4-5D6E-409C-BE32-E72D297353CC}">
              <c16:uniqueId val="{00000000-FEA6-424A-9CEA-7FD602C55491}"/>
            </c:ext>
          </c:extLst>
        </c:ser>
        <c:ser>
          <c:idx val="2"/>
          <c:order val="1"/>
          <c:tx>
            <c:strRef>
              <c:f>'EIP Agency Reporting Template'!$M$7</c:f>
              <c:strCache>
                <c:ptCount val="1"/>
                <c:pt idx="0">
                  <c:v>Remaining to Target</c:v>
                </c:pt>
              </c:strCache>
            </c:strRef>
          </c:tx>
          <c:spPr>
            <a:solidFill>
              <a:schemeClr val="bg1">
                <a:lumMod val="85000"/>
              </a:schemeClr>
            </a:solidFill>
            <a:ln>
              <a:noFill/>
            </a:ln>
            <a:effectLst/>
          </c:spPr>
          <c:invertIfNegative val="0"/>
          <c:cat>
            <c:strRef>
              <c:f>'EIP Agency Reporting Template'!$I$8:$J$11</c:f>
              <c:strCache>
                <c:ptCount val="4"/>
                <c:pt idx="0">
                  <c:v>Percent of Contracts Awarded to Small Businesses</c:v>
                </c:pt>
                <c:pt idx="1">
                  <c:v>Percent of Contracts Awarded to First-Time Prime Contractors</c:v>
                </c:pt>
                <c:pt idx="2">
                  <c:v>Percent of Contracts Awarded to AGENCY SUBGROUP</c:v>
                </c:pt>
                <c:pt idx="3">
                  <c:v>Percent of Contract Dollars Awarded to Small Businesses</c:v>
                </c:pt>
              </c:strCache>
            </c:strRef>
          </c:cat>
          <c:val>
            <c:numRef>
              <c:f>'EIP Agency Reporting Template'!$M$8:$M$11</c:f>
              <c:numCache>
                <c:formatCode>0%</c:formatCode>
                <c:ptCount val="4"/>
                <c:pt idx="0">
                  <c:v>0</c:v>
                </c:pt>
                <c:pt idx="1">
                  <c:v>0</c:v>
                </c:pt>
                <c:pt idx="2">
                  <c:v>0</c:v>
                </c:pt>
                <c:pt idx="3">
                  <c:v>0</c:v>
                </c:pt>
              </c:numCache>
            </c:numRef>
          </c:val>
          <c:extLst>
            <c:ext xmlns:c16="http://schemas.microsoft.com/office/drawing/2014/chart" uri="{C3380CC4-5D6E-409C-BE32-E72D297353CC}">
              <c16:uniqueId val="{00000001-FEA6-424A-9CEA-7FD602C55491}"/>
            </c:ext>
          </c:extLst>
        </c:ser>
        <c:dLbls>
          <c:showLegendKey val="0"/>
          <c:showVal val="0"/>
          <c:showCatName val="0"/>
          <c:showSerName val="0"/>
          <c:showPercent val="0"/>
          <c:showBubbleSize val="0"/>
        </c:dLbls>
        <c:gapWidth val="150"/>
        <c:overlap val="100"/>
        <c:axId val="1981585216"/>
        <c:axId val="1981585696"/>
      </c:barChart>
      <c:catAx>
        <c:axId val="198158521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981585696"/>
        <c:crosses val="autoZero"/>
        <c:auto val="1"/>
        <c:lblAlgn val="ctr"/>
        <c:lblOffset val="100"/>
        <c:noMultiLvlLbl val="0"/>
      </c:catAx>
      <c:valAx>
        <c:axId val="198158569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81585216"/>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857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rgbClr val="3F5A63"/>
                </a:solidFill>
                <a:latin typeface="Arial" panose="020B0604020202020204" pitchFamily="34" charset="0"/>
                <a:ea typeface="+mn-ea"/>
                <a:cs typeface="Arial" panose="020B0604020202020204" pitchFamily="34" charset="0"/>
              </a:defRPr>
            </a:pPr>
            <a:r>
              <a:rPr lang="en-US" sz="1600" b="1">
                <a:solidFill>
                  <a:srgbClr val="3F5A63"/>
                </a:solidFill>
                <a:latin typeface="Arial" panose="020B0604020202020204" pitchFamily="34" charset="0"/>
                <a:cs typeface="Arial" panose="020B0604020202020204" pitchFamily="34" charset="0"/>
              </a:rPr>
              <a:t>Key</a:t>
            </a:r>
            <a:r>
              <a:rPr lang="en-US" sz="1600" b="1" baseline="0">
                <a:solidFill>
                  <a:srgbClr val="3F5A63"/>
                </a:solidFill>
                <a:latin typeface="Arial" panose="020B0604020202020204" pitchFamily="34" charset="0"/>
                <a:cs typeface="Arial" panose="020B0604020202020204" pitchFamily="34" charset="0"/>
              </a:rPr>
              <a:t> Performance Indicators</a:t>
            </a:r>
            <a:endParaRPr lang="en-US" sz="1600" b="1">
              <a:solidFill>
                <a:srgbClr val="3F5A63"/>
              </a:solidFill>
              <a:latin typeface="Arial" panose="020B0604020202020204" pitchFamily="34" charset="0"/>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600" b="1" i="0" u="none" strike="noStrike" kern="1200" spc="0" baseline="0">
              <a:solidFill>
                <a:srgbClr val="3F5A63"/>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bar"/>
        <c:grouping val="stacked"/>
        <c:varyColors val="0"/>
        <c:ser>
          <c:idx val="0"/>
          <c:order val="0"/>
          <c:tx>
            <c:strRef>
              <c:f>Example!$K$7</c:f>
              <c:strCache>
                <c:ptCount val="1"/>
                <c:pt idx="0">
                  <c:v>Actuals</c:v>
                </c:pt>
              </c:strCache>
            </c:strRef>
          </c:tx>
          <c:spPr>
            <a:solidFill>
              <a:schemeClr val="accent2"/>
            </a:solidFill>
            <a:ln>
              <a:noFill/>
            </a:ln>
            <a:effectLst/>
          </c:spPr>
          <c:invertIfNegative val="0"/>
          <c:cat>
            <c:strRef>
              <c:f>Example!$I$8:$J$11</c:f>
              <c:strCache>
                <c:ptCount val="4"/>
                <c:pt idx="0">
                  <c:v>Percent of Contracts Awarded to Small Businesses</c:v>
                </c:pt>
                <c:pt idx="1">
                  <c:v>Percent of Contracts Awarded to First-Time Prime Contractors</c:v>
                </c:pt>
                <c:pt idx="2">
                  <c:v>Percent of Contracts Awarded to Local Businesses</c:v>
                </c:pt>
                <c:pt idx="3">
                  <c:v>Percent of Contract Dollars Awarded to Small Businesses</c:v>
                </c:pt>
              </c:strCache>
            </c:strRef>
          </c:cat>
          <c:val>
            <c:numRef>
              <c:f>Example!$K$8:$K$11</c:f>
              <c:numCache>
                <c:formatCode>0%</c:formatCode>
                <c:ptCount val="4"/>
                <c:pt idx="0">
                  <c:v>0.2</c:v>
                </c:pt>
                <c:pt idx="1">
                  <c:v>0.1</c:v>
                </c:pt>
                <c:pt idx="2">
                  <c:v>0.05</c:v>
                </c:pt>
                <c:pt idx="3">
                  <c:v>0.14000000000000001</c:v>
                </c:pt>
              </c:numCache>
            </c:numRef>
          </c:val>
          <c:extLst>
            <c:ext xmlns:c16="http://schemas.microsoft.com/office/drawing/2014/chart" uri="{C3380CC4-5D6E-409C-BE32-E72D297353CC}">
              <c16:uniqueId val="{00000000-76AF-4837-B350-A79816C437E3}"/>
            </c:ext>
          </c:extLst>
        </c:ser>
        <c:ser>
          <c:idx val="2"/>
          <c:order val="1"/>
          <c:tx>
            <c:strRef>
              <c:f>Example!$M$7</c:f>
              <c:strCache>
                <c:ptCount val="1"/>
                <c:pt idx="0">
                  <c:v>Remaining to Target</c:v>
                </c:pt>
              </c:strCache>
            </c:strRef>
          </c:tx>
          <c:spPr>
            <a:solidFill>
              <a:schemeClr val="bg1">
                <a:lumMod val="85000"/>
              </a:schemeClr>
            </a:solidFill>
            <a:ln>
              <a:noFill/>
            </a:ln>
            <a:effectLst/>
          </c:spPr>
          <c:invertIfNegative val="0"/>
          <c:cat>
            <c:strRef>
              <c:f>Example!$I$8:$J$11</c:f>
              <c:strCache>
                <c:ptCount val="4"/>
                <c:pt idx="0">
                  <c:v>Percent of Contracts Awarded to Small Businesses</c:v>
                </c:pt>
                <c:pt idx="1">
                  <c:v>Percent of Contracts Awarded to First-Time Prime Contractors</c:v>
                </c:pt>
                <c:pt idx="2">
                  <c:v>Percent of Contracts Awarded to Local Businesses</c:v>
                </c:pt>
                <c:pt idx="3">
                  <c:v>Percent of Contract Dollars Awarded to Small Businesses</c:v>
                </c:pt>
              </c:strCache>
            </c:strRef>
          </c:cat>
          <c:val>
            <c:numRef>
              <c:f>Example!$M$8:$M$11</c:f>
              <c:numCache>
                <c:formatCode>0%</c:formatCode>
                <c:ptCount val="4"/>
                <c:pt idx="0">
                  <c:v>4.9999999999999989E-2</c:v>
                </c:pt>
                <c:pt idx="1">
                  <c:v>0</c:v>
                </c:pt>
                <c:pt idx="2">
                  <c:v>0.05</c:v>
                </c:pt>
                <c:pt idx="3">
                  <c:v>9.9999999999999811E-3</c:v>
                </c:pt>
              </c:numCache>
            </c:numRef>
          </c:val>
          <c:extLst>
            <c:ext xmlns:c16="http://schemas.microsoft.com/office/drawing/2014/chart" uri="{C3380CC4-5D6E-409C-BE32-E72D297353CC}">
              <c16:uniqueId val="{00000001-76AF-4837-B350-A79816C437E3}"/>
            </c:ext>
          </c:extLst>
        </c:ser>
        <c:dLbls>
          <c:showLegendKey val="0"/>
          <c:showVal val="0"/>
          <c:showCatName val="0"/>
          <c:showSerName val="0"/>
          <c:showPercent val="0"/>
          <c:showBubbleSize val="0"/>
        </c:dLbls>
        <c:gapWidth val="150"/>
        <c:overlap val="100"/>
        <c:axId val="1981585216"/>
        <c:axId val="1981585696"/>
      </c:barChart>
      <c:catAx>
        <c:axId val="198158521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981585696"/>
        <c:crosses val="autoZero"/>
        <c:auto val="1"/>
        <c:lblAlgn val="ctr"/>
        <c:lblOffset val="100"/>
        <c:noMultiLvlLbl val="0"/>
      </c:catAx>
      <c:valAx>
        <c:axId val="198158569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81585216"/>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857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8</xdr:col>
      <xdr:colOff>39249</xdr:colOff>
      <xdr:row>12</xdr:row>
      <xdr:rowOff>16936</xdr:rowOff>
    </xdr:from>
    <xdr:to>
      <xdr:col>11</xdr:col>
      <xdr:colOff>1803769</xdr:colOff>
      <xdr:row>30</xdr:row>
      <xdr:rowOff>44266</xdr:rowOff>
    </xdr:to>
    <xdr:graphicFrame macro="">
      <xdr:nvGraphicFramePr>
        <xdr:cNvPr id="2" name="Chart 1">
          <a:extLst>
            <a:ext uri="{FF2B5EF4-FFF2-40B4-BE49-F238E27FC236}">
              <a16:creationId xmlns:a16="http://schemas.microsoft.com/office/drawing/2014/main" id="{1D8E5BA1-FF55-4B52-84DB-BB23089226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8</xdr:col>
      <xdr:colOff>39249</xdr:colOff>
      <xdr:row>12</xdr:row>
      <xdr:rowOff>16936</xdr:rowOff>
    </xdr:from>
    <xdr:to>
      <xdr:col>11</xdr:col>
      <xdr:colOff>1803769</xdr:colOff>
      <xdr:row>30</xdr:row>
      <xdr:rowOff>44266</xdr:rowOff>
    </xdr:to>
    <xdr:graphicFrame macro="">
      <xdr:nvGraphicFramePr>
        <xdr:cNvPr id="2" name="Chart 1">
          <a:extLst>
            <a:ext uri="{FF2B5EF4-FFF2-40B4-BE49-F238E27FC236}">
              <a16:creationId xmlns:a16="http://schemas.microsoft.com/office/drawing/2014/main" id="{5D2EA8A4-2064-4E94-B0CD-EB3A301BE2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8C55EE-FB4D-4D0F-8C01-E7CDDB205D9F}">
  <dimension ref="B1:E72"/>
  <sheetViews>
    <sheetView tabSelected="1" topLeftCell="A56" zoomScale="78" zoomScaleNormal="90" workbookViewId="0">
      <selection activeCell="B79" sqref="B79"/>
    </sheetView>
  </sheetViews>
  <sheetFormatPr defaultColWidth="8.7265625" defaultRowHeight="14" x14ac:dyDescent="0.3"/>
  <cols>
    <col min="1" max="1" width="3" style="1" customWidth="1"/>
    <col min="2" max="2" width="162.1796875" style="54" customWidth="1"/>
    <col min="3" max="3" width="2.26953125" style="1" customWidth="1"/>
    <col min="4" max="4" width="13.54296875" style="1" customWidth="1"/>
    <col min="5" max="5" width="9.81640625" style="1" bestFit="1" customWidth="1"/>
    <col min="6" max="16384" width="8.7265625" style="1"/>
  </cols>
  <sheetData>
    <row r="1" spans="2:5" ht="30" x14ac:dyDescent="0.45">
      <c r="B1" s="50" t="s">
        <v>0</v>
      </c>
      <c r="D1" s="69" t="s">
        <v>131</v>
      </c>
      <c r="E1" s="51">
        <v>46247</v>
      </c>
    </row>
    <row r="2" spans="2:5" ht="12.75" customHeight="1" x14ac:dyDescent="0.5">
      <c r="B2" s="52"/>
    </row>
    <row r="3" spans="2:5" ht="18" x14ac:dyDescent="0.4">
      <c r="B3" s="53" t="s">
        <v>1</v>
      </c>
      <c r="D3" s="2" t="s">
        <v>121</v>
      </c>
    </row>
    <row r="4" spans="2:5" ht="19" customHeight="1" thickBot="1" x14ac:dyDescent="0.35">
      <c r="B4" s="54" t="s">
        <v>2</v>
      </c>
    </row>
    <row r="5" spans="2:5" x14ac:dyDescent="0.3">
      <c r="D5" s="46" t="s">
        <v>98</v>
      </c>
    </row>
    <row r="6" spans="2:5" ht="18" x14ac:dyDescent="0.4">
      <c r="B6" s="53" t="s">
        <v>3</v>
      </c>
      <c r="D6" s="58" t="s">
        <v>95</v>
      </c>
    </row>
    <row r="7" spans="2:5" x14ac:dyDescent="0.3">
      <c r="B7" s="55"/>
      <c r="D7" s="59" t="s">
        <v>96</v>
      </c>
    </row>
    <row r="8" spans="2:5" ht="14.5" customHeight="1" thickBot="1" x14ac:dyDescent="0.35">
      <c r="B8" s="55" t="s">
        <v>51</v>
      </c>
      <c r="D8" s="60" t="s">
        <v>97</v>
      </c>
    </row>
    <row r="9" spans="2:5" ht="56" x14ac:dyDescent="0.3">
      <c r="B9" s="54" t="s">
        <v>132</v>
      </c>
    </row>
    <row r="11" spans="2:5" x14ac:dyDescent="0.3">
      <c r="B11" s="56" t="s">
        <v>4</v>
      </c>
    </row>
    <row r="12" spans="2:5" x14ac:dyDescent="0.3">
      <c r="B12" s="57" t="s">
        <v>48</v>
      </c>
    </row>
    <row r="13" spans="2:5" x14ac:dyDescent="0.3">
      <c r="B13" s="57" t="s">
        <v>49</v>
      </c>
    </row>
    <row r="14" spans="2:5" x14ac:dyDescent="0.3">
      <c r="B14" s="57" t="s">
        <v>50</v>
      </c>
    </row>
    <row r="15" spans="2:5" x14ac:dyDescent="0.3">
      <c r="B15" s="57" t="s">
        <v>54</v>
      </c>
    </row>
    <row r="16" spans="2:5" x14ac:dyDescent="0.3">
      <c r="B16" s="57" t="s">
        <v>53</v>
      </c>
    </row>
    <row r="18" spans="2:3" ht="18" x14ac:dyDescent="0.4">
      <c r="B18" s="53" t="s">
        <v>5</v>
      </c>
    </row>
    <row r="20" spans="2:3" x14ac:dyDescent="0.3">
      <c r="B20" s="61" t="s">
        <v>58</v>
      </c>
    </row>
    <row r="21" spans="2:3" ht="42" x14ac:dyDescent="0.3">
      <c r="B21" s="54" t="s">
        <v>133</v>
      </c>
    </row>
    <row r="22" spans="2:3" ht="5.15" customHeight="1" x14ac:dyDescent="0.3"/>
    <row r="23" spans="2:3" x14ac:dyDescent="0.3">
      <c r="B23" s="61" t="s">
        <v>59</v>
      </c>
    </row>
    <row r="24" spans="2:3" ht="15" customHeight="1" x14ac:dyDescent="0.3">
      <c r="B24" s="54" t="s">
        <v>60</v>
      </c>
    </row>
    <row r="25" spans="2:3" ht="5.15" customHeight="1" x14ac:dyDescent="0.3"/>
    <row r="26" spans="2:3" x14ac:dyDescent="0.3">
      <c r="B26" s="61" t="s">
        <v>111</v>
      </c>
    </row>
    <row r="27" spans="2:3" ht="42" x14ac:dyDescent="0.3">
      <c r="B27" s="54" t="s">
        <v>129</v>
      </c>
    </row>
    <row r="28" spans="2:3" ht="5.15" customHeight="1" x14ac:dyDescent="0.3"/>
    <row r="29" spans="2:3" x14ac:dyDescent="0.3">
      <c r="B29" s="61" t="s">
        <v>70</v>
      </c>
    </row>
    <row r="30" spans="2:3" ht="42.5" x14ac:dyDescent="0.35">
      <c r="B30" s="54" t="s">
        <v>134</v>
      </c>
      <c r="C30" s="2"/>
    </row>
    <row r="31" spans="2:3" ht="5.15" customHeight="1" x14ac:dyDescent="0.3"/>
    <row r="32" spans="2:3" x14ac:dyDescent="0.3">
      <c r="B32" s="61" t="s">
        <v>61</v>
      </c>
    </row>
    <row r="33" spans="2:2" ht="28" x14ac:dyDescent="0.3">
      <c r="B33" s="54" t="s">
        <v>119</v>
      </c>
    </row>
    <row r="34" spans="2:2" ht="5.15" customHeight="1" x14ac:dyDescent="0.3"/>
    <row r="35" spans="2:2" x14ac:dyDescent="0.3">
      <c r="B35" s="61" t="s">
        <v>62</v>
      </c>
    </row>
    <row r="36" spans="2:2" ht="28" x14ac:dyDescent="0.3">
      <c r="B36" s="54" t="s">
        <v>63</v>
      </c>
    </row>
    <row r="38" spans="2:2" ht="18" x14ac:dyDescent="0.4">
      <c r="B38" s="53" t="s">
        <v>64</v>
      </c>
    </row>
    <row r="39" spans="2:2" ht="14.5" x14ac:dyDescent="0.35">
      <c r="B39" s="69" t="s">
        <v>116</v>
      </c>
    </row>
    <row r="41" spans="2:2" x14ac:dyDescent="0.3">
      <c r="B41" s="61" t="s">
        <v>65</v>
      </c>
    </row>
    <row r="42" spans="2:2" ht="28" x14ac:dyDescent="0.3">
      <c r="B42" s="54" t="s">
        <v>122</v>
      </c>
    </row>
    <row r="43" spans="2:2" ht="5.15" customHeight="1" x14ac:dyDescent="0.3"/>
    <row r="44" spans="2:2" x14ac:dyDescent="0.3">
      <c r="B44" s="61" t="s">
        <v>66</v>
      </c>
    </row>
    <row r="45" spans="2:2" x14ac:dyDescent="0.3">
      <c r="B45" s="54" t="s">
        <v>67</v>
      </c>
    </row>
    <row r="46" spans="2:2" ht="5.15" customHeight="1" x14ac:dyDescent="0.3"/>
    <row r="47" spans="2:2" x14ac:dyDescent="0.3">
      <c r="B47" s="61" t="s">
        <v>68</v>
      </c>
    </row>
    <row r="48" spans="2:2" x14ac:dyDescent="0.3">
      <c r="B48" s="54" t="s">
        <v>69</v>
      </c>
    </row>
    <row r="49" spans="2:2" ht="5.15" customHeight="1" x14ac:dyDescent="0.3"/>
    <row r="50" spans="2:2" x14ac:dyDescent="0.3">
      <c r="B50" s="61" t="s">
        <v>100</v>
      </c>
    </row>
    <row r="51" spans="2:2" ht="28" x14ac:dyDescent="0.3">
      <c r="B51" s="54" t="s">
        <v>108</v>
      </c>
    </row>
    <row r="52" spans="2:2" ht="5.15" customHeight="1" x14ac:dyDescent="0.3"/>
    <row r="53" spans="2:2" x14ac:dyDescent="0.3">
      <c r="B53" s="56" t="s">
        <v>77</v>
      </c>
    </row>
    <row r="54" spans="2:2" x14ac:dyDescent="0.3">
      <c r="B54" s="54" t="s">
        <v>78</v>
      </c>
    </row>
    <row r="55" spans="2:2" ht="5.15" customHeight="1" x14ac:dyDescent="0.3"/>
    <row r="56" spans="2:2" x14ac:dyDescent="0.3">
      <c r="B56" s="56" t="s">
        <v>79</v>
      </c>
    </row>
    <row r="57" spans="2:2" x14ac:dyDescent="0.3">
      <c r="B57" s="54" t="s">
        <v>112</v>
      </c>
    </row>
    <row r="58" spans="2:2" ht="5.15" customHeight="1" x14ac:dyDescent="0.3"/>
    <row r="59" spans="2:2" x14ac:dyDescent="0.3">
      <c r="B59" s="56" t="s">
        <v>82</v>
      </c>
    </row>
    <row r="60" spans="2:2" x14ac:dyDescent="0.3">
      <c r="B60" s="54" t="s">
        <v>83</v>
      </c>
    </row>
    <row r="61" spans="2:2" ht="5.15" customHeight="1" x14ac:dyDescent="0.3"/>
    <row r="62" spans="2:2" x14ac:dyDescent="0.3">
      <c r="B62" s="56" t="s">
        <v>117</v>
      </c>
    </row>
    <row r="63" spans="2:2" ht="42" x14ac:dyDescent="0.3">
      <c r="B63" s="54" t="s">
        <v>115</v>
      </c>
    </row>
    <row r="64" spans="2:2" ht="5.15" customHeight="1" x14ac:dyDescent="0.3"/>
    <row r="65" spans="2:2" x14ac:dyDescent="0.3">
      <c r="B65" s="56" t="s">
        <v>27</v>
      </c>
    </row>
    <row r="66" spans="2:2" x14ac:dyDescent="0.3">
      <c r="B66" s="54" t="s">
        <v>118</v>
      </c>
    </row>
    <row r="67" spans="2:2" ht="5.15" customHeight="1" x14ac:dyDescent="0.3"/>
    <row r="68" spans="2:2" x14ac:dyDescent="0.3">
      <c r="B68" s="56" t="s">
        <v>31</v>
      </c>
    </row>
    <row r="69" spans="2:2" ht="42" x14ac:dyDescent="0.3">
      <c r="B69" s="54" t="s">
        <v>106</v>
      </c>
    </row>
    <row r="70" spans="2:2" ht="5.15" customHeight="1" x14ac:dyDescent="0.3"/>
    <row r="71" spans="2:2" x14ac:dyDescent="0.3">
      <c r="B71" s="56" t="s">
        <v>38</v>
      </c>
    </row>
    <row r="72" spans="2:2" ht="28" x14ac:dyDescent="0.3">
      <c r="B72" s="54" t="s">
        <v>107</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ED68E2-03F0-48F5-96A5-1454D412C259}">
  <dimension ref="B2:C10"/>
  <sheetViews>
    <sheetView zoomScale="120" zoomScaleNormal="178" workbookViewId="0">
      <selection activeCell="C15" sqref="C15"/>
    </sheetView>
  </sheetViews>
  <sheetFormatPr defaultColWidth="8.7265625" defaultRowHeight="14" x14ac:dyDescent="0.3"/>
  <cols>
    <col min="1" max="2" width="8.7265625" style="1"/>
    <col min="3" max="3" width="105.54296875" style="1" customWidth="1"/>
    <col min="4" max="16384" width="8.7265625" style="1"/>
  </cols>
  <sheetData>
    <row r="2" spans="2:3" ht="59.15" customHeight="1" x14ac:dyDescent="0.3">
      <c r="C2" s="54" t="s">
        <v>6</v>
      </c>
    </row>
    <row r="3" spans="2:3" x14ac:dyDescent="0.3">
      <c r="B3" s="62" t="s">
        <v>7</v>
      </c>
    </row>
    <row r="4" spans="2:3" x14ac:dyDescent="0.3">
      <c r="B4" s="63">
        <v>1</v>
      </c>
      <c r="C4" s="1" t="s">
        <v>8</v>
      </c>
    </row>
    <row r="5" spans="2:3" x14ac:dyDescent="0.3">
      <c r="B5" s="63">
        <v>2</v>
      </c>
      <c r="C5" s="1" t="s">
        <v>9</v>
      </c>
    </row>
    <row r="6" spans="2:3" x14ac:dyDescent="0.3">
      <c r="B6" s="64">
        <v>3</v>
      </c>
      <c r="C6" s="1" t="s">
        <v>10</v>
      </c>
    </row>
    <row r="7" spans="2:3" x14ac:dyDescent="0.3">
      <c r="B7" s="65">
        <v>4</v>
      </c>
      <c r="C7" s="1" t="s">
        <v>11</v>
      </c>
    </row>
    <row r="8" spans="2:3" x14ac:dyDescent="0.3">
      <c r="B8" s="66">
        <v>5</v>
      </c>
      <c r="C8" s="1" t="s">
        <v>12</v>
      </c>
    </row>
    <row r="10" spans="2:3" ht="23.5" x14ac:dyDescent="0.3">
      <c r="C10" s="67" t="s">
        <v>52</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52E4C-8526-4075-A6F0-CB2AF3295CFF}">
  <sheetPr>
    <tabColor theme="5" tint="-0.499984740745262"/>
  </sheetPr>
  <dimension ref="B1:M62"/>
  <sheetViews>
    <sheetView zoomScale="51" zoomScaleNormal="86" workbookViewId="0">
      <selection activeCell="C64" sqref="C64"/>
    </sheetView>
  </sheetViews>
  <sheetFormatPr defaultColWidth="8.7265625" defaultRowHeight="15" customHeight="1" x14ac:dyDescent="0.3"/>
  <cols>
    <col min="1" max="1" width="8.7265625" style="5"/>
    <col min="2" max="2" width="10.81640625" style="21" customWidth="1"/>
    <col min="3" max="3" width="74.453125" style="5" customWidth="1"/>
    <col min="4" max="4" width="31.81640625" style="5" customWidth="1"/>
    <col min="5" max="6" width="26.81640625" style="5" customWidth="1"/>
    <col min="7" max="7" width="29.7265625" style="5" customWidth="1"/>
    <col min="8" max="8" width="13.453125" style="5" customWidth="1"/>
    <col min="9" max="9" width="29.81640625" style="5" customWidth="1"/>
    <col min="10" max="10" width="39.453125" style="5" customWidth="1"/>
    <col min="11" max="11" width="23.453125" style="5" customWidth="1"/>
    <col min="12" max="12" width="25.81640625" style="5" customWidth="1"/>
    <col min="13" max="13" width="25.26953125" style="5" customWidth="1"/>
    <col min="14" max="14" width="25.453125" style="5" customWidth="1"/>
    <col min="15" max="16384" width="8.7265625" style="5"/>
  </cols>
  <sheetData>
    <row r="1" spans="3:13" ht="15" customHeight="1" x14ac:dyDescent="0.35">
      <c r="C1" s="3"/>
    </row>
    <row r="2" spans="3:13" ht="20" x14ac:dyDescent="0.4">
      <c r="C2" s="4" t="s">
        <v>13</v>
      </c>
    </row>
    <row r="3" spans="3:13" ht="25" x14ac:dyDescent="0.5">
      <c r="C3" s="41" t="str">
        <f>IF($D$6&lt;&gt;"",$D$6 &amp; " Metrics Report","Agency Metrics Report")</f>
        <v>Agency Metrics Report</v>
      </c>
      <c r="D3" s="19"/>
    </row>
    <row r="4" spans="3:13" ht="16" thickBot="1" x14ac:dyDescent="0.4">
      <c r="G4" s="19"/>
    </row>
    <row r="5" spans="3:13" ht="18" customHeight="1" x14ac:dyDescent="0.3">
      <c r="C5" s="91" t="s">
        <v>14</v>
      </c>
      <c r="D5" s="92"/>
      <c r="F5" s="100" t="s">
        <v>94</v>
      </c>
      <c r="G5" s="101"/>
      <c r="I5" s="91" t="s">
        <v>73</v>
      </c>
      <c r="J5" s="95"/>
      <c r="K5" s="95"/>
      <c r="L5" s="95"/>
      <c r="M5" s="96"/>
    </row>
    <row r="6" spans="3:13" ht="18" customHeight="1" x14ac:dyDescent="0.35">
      <c r="C6" s="6" t="s">
        <v>15</v>
      </c>
      <c r="D6" s="7"/>
      <c r="F6" s="6" t="s">
        <v>90</v>
      </c>
      <c r="G6" s="7" t="s">
        <v>100</v>
      </c>
      <c r="I6" s="97" t="s">
        <v>113</v>
      </c>
      <c r="J6" s="98"/>
      <c r="K6" s="98"/>
      <c r="L6" s="98"/>
      <c r="M6" s="99"/>
    </row>
    <row r="7" spans="3:13" ht="30" customHeight="1" thickBot="1" x14ac:dyDescent="0.35">
      <c r="C7" s="6" t="s">
        <v>71</v>
      </c>
      <c r="D7" s="7"/>
      <c r="F7" s="8" t="s">
        <v>91</v>
      </c>
      <c r="G7" s="49"/>
      <c r="I7" s="73"/>
      <c r="J7" s="74"/>
      <c r="K7" s="75" t="s">
        <v>16</v>
      </c>
      <c r="L7" s="75" t="s">
        <v>17</v>
      </c>
      <c r="M7" s="76" t="s">
        <v>18</v>
      </c>
    </row>
    <row r="8" spans="3:13" ht="30" customHeight="1" x14ac:dyDescent="0.3">
      <c r="C8" s="6" t="s">
        <v>55</v>
      </c>
      <c r="D8" s="9"/>
      <c r="F8" s="102" t="str">
        <f>("Rename " &amp; $G$6 &amp; " to match  agency priority group")</f>
        <v>Rename AGENCY SUBGROUP to match  agency priority group</v>
      </c>
      <c r="G8" s="102"/>
      <c r="I8" s="94" t="str">
        <f>"Percent of Contracts Awarded to " &amp; $E$23</f>
        <v>Percent of Contracts Awarded to Small Businesses</v>
      </c>
      <c r="J8" s="94"/>
      <c r="K8" s="39" t="str">
        <f>IFERROR($E$26/$D$26,"")</f>
        <v/>
      </c>
      <c r="L8" s="10"/>
      <c r="M8" s="39" t="str">
        <f>IF(OR(L8="",K8=""),"",MAX(L8-K8,0))</f>
        <v/>
      </c>
    </row>
    <row r="9" spans="3:13" ht="30" customHeight="1" thickBot="1" x14ac:dyDescent="0.35">
      <c r="C9" s="6" t="s">
        <v>56</v>
      </c>
      <c r="D9" s="9"/>
      <c r="G9" s="11"/>
      <c r="H9" s="11"/>
      <c r="I9" s="94" t="str">
        <f>"Percent of Contracts Awarded to " &amp; $F$23</f>
        <v>Percent of Contracts Awarded to First-Time Prime Contractors</v>
      </c>
      <c r="J9" s="94"/>
      <c r="K9" s="39" t="str">
        <f>IFERROR($F$26/$D$26,"")</f>
        <v/>
      </c>
      <c r="L9" s="10"/>
      <c r="M9" s="39" t="str">
        <f>IF(OR(L9="",K9=""),"",MAX(L9-K9,0))</f>
        <v/>
      </c>
    </row>
    <row r="10" spans="3:13" ht="30" customHeight="1" thickBot="1" x14ac:dyDescent="0.35">
      <c r="C10" s="6" t="s">
        <v>57</v>
      </c>
      <c r="D10" s="9"/>
      <c r="F10" s="103" t="s">
        <v>104</v>
      </c>
      <c r="G10" s="104"/>
      <c r="H10" s="11"/>
      <c r="I10" s="94" t="str">
        <f>"Percent of Contracts Awarded to " &amp; $G$23</f>
        <v>Percent of Contracts Awarded to AGENCY SUBGROUP</v>
      </c>
      <c r="J10" s="94"/>
      <c r="K10" s="39" t="str">
        <f>IFERROR($G$26/$D$26,"")</f>
        <v/>
      </c>
      <c r="L10" s="10"/>
      <c r="M10" s="39" t="str">
        <f>IF(OR(L10="",K10=""),"",MAX(L10-K10,0))</f>
        <v/>
      </c>
    </row>
    <row r="11" spans="3:13" ht="30" customHeight="1" thickBot="1" x14ac:dyDescent="0.4">
      <c r="C11" s="12"/>
      <c r="D11" s="13"/>
      <c r="E11" s="19"/>
      <c r="F11" s="107"/>
      <c r="G11" s="108"/>
      <c r="H11" s="22"/>
      <c r="I11" s="94" t="str">
        <f>"Percent of Contract Dollars Awarded to " &amp; $E$23</f>
        <v>Percent of Contract Dollars Awarded to Small Businesses</v>
      </c>
      <c r="J11" s="94"/>
      <c r="K11" s="39" t="str">
        <f>IFERROR($E$31/$D$31,"")</f>
        <v/>
      </c>
      <c r="L11" s="10"/>
      <c r="M11" s="39" t="str">
        <f>IF(OR(L11="",K11=""),"",MAX(L11-K11,0))</f>
        <v/>
      </c>
    </row>
    <row r="12" spans="3:13" ht="30" customHeight="1" thickBot="1" x14ac:dyDescent="0.35">
      <c r="C12" s="115" t="s">
        <v>19</v>
      </c>
      <c r="D12" s="115"/>
      <c r="F12" s="109"/>
      <c r="G12" s="110"/>
      <c r="I12" s="79"/>
      <c r="J12" s="80"/>
      <c r="K12" s="80"/>
      <c r="L12" s="70" t="s">
        <v>93</v>
      </c>
    </row>
    <row r="13" spans="3:13" ht="18" customHeight="1" x14ac:dyDescent="0.3">
      <c r="C13" s="85" t="s">
        <v>20</v>
      </c>
      <c r="D13" s="87"/>
      <c r="F13" s="109"/>
      <c r="G13" s="110"/>
    </row>
    <row r="14" spans="3:13" ht="18" customHeight="1" thickBot="1" x14ac:dyDescent="0.35">
      <c r="C14" s="116" t="s">
        <v>21</v>
      </c>
      <c r="D14" s="117"/>
      <c r="F14" s="111"/>
      <c r="G14" s="112"/>
    </row>
    <row r="15" spans="3:13" ht="18" customHeight="1" thickBot="1" x14ac:dyDescent="0.35">
      <c r="C15" s="6" t="s">
        <v>22</v>
      </c>
      <c r="D15" s="7"/>
      <c r="F15" s="82"/>
      <c r="G15" s="82"/>
    </row>
    <row r="16" spans="3:13" ht="18" customHeight="1" thickBot="1" x14ac:dyDescent="0.35">
      <c r="C16" s="8" t="s">
        <v>23</v>
      </c>
      <c r="D16" s="15"/>
      <c r="F16" s="100" t="s">
        <v>123</v>
      </c>
      <c r="G16" s="101"/>
    </row>
    <row r="17" spans="2:8" ht="18" customHeight="1" x14ac:dyDescent="0.3">
      <c r="C17" s="22"/>
      <c r="D17" s="81"/>
      <c r="F17" s="113"/>
      <c r="G17" s="114"/>
    </row>
    <row r="18" spans="2:8" ht="18" customHeight="1" x14ac:dyDescent="0.3">
      <c r="C18" s="22"/>
      <c r="D18" s="81"/>
      <c r="F18" s="109"/>
      <c r="G18" s="110"/>
    </row>
    <row r="19" spans="2:8" ht="18" customHeight="1" thickBot="1" x14ac:dyDescent="0.35">
      <c r="C19" s="22"/>
      <c r="D19" s="81"/>
      <c r="F19" s="111"/>
      <c r="G19" s="112"/>
    </row>
    <row r="20" spans="2:8" ht="18" customHeight="1" thickBot="1" x14ac:dyDescent="0.35">
      <c r="C20" s="14"/>
      <c r="D20" s="14"/>
    </row>
    <row r="21" spans="2:8" ht="18" customHeight="1" x14ac:dyDescent="0.3">
      <c r="B21" s="84" t="s">
        <v>24</v>
      </c>
      <c r="C21" s="85" t="s">
        <v>117</v>
      </c>
      <c r="D21" s="86"/>
      <c r="E21" s="86"/>
      <c r="F21" s="86"/>
      <c r="G21" s="87"/>
    </row>
    <row r="22" spans="2:8" ht="18" customHeight="1" x14ac:dyDescent="0.3">
      <c r="B22" s="84"/>
      <c r="C22" s="88" t="s">
        <v>25</v>
      </c>
      <c r="D22" s="89"/>
      <c r="E22" s="89"/>
      <c r="F22" s="89"/>
      <c r="G22" s="90"/>
    </row>
    <row r="23" spans="2:8" ht="30" customHeight="1" x14ac:dyDescent="0.3">
      <c r="B23" s="84"/>
      <c r="C23" s="16"/>
      <c r="D23" s="17" t="s">
        <v>114</v>
      </c>
      <c r="E23" s="17" t="s">
        <v>47</v>
      </c>
      <c r="F23" s="17" t="s">
        <v>72</v>
      </c>
      <c r="G23" s="42" t="str">
        <f>$G$6</f>
        <v>AGENCY SUBGROUP</v>
      </c>
    </row>
    <row r="24" spans="2:8" ht="18" customHeight="1" x14ac:dyDescent="0.35">
      <c r="B24" s="84"/>
      <c r="C24" s="6" t="s">
        <v>26</v>
      </c>
      <c r="D24" s="18"/>
      <c r="E24" s="18"/>
      <c r="F24" s="18"/>
      <c r="G24" s="7"/>
      <c r="H24" s="19"/>
    </row>
    <row r="25" spans="2:8" ht="18" customHeight="1" x14ac:dyDescent="0.3">
      <c r="B25" s="84"/>
      <c r="C25" s="6" t="s">
        <v>80</v>
      </c>
      <c r="D25" s="18"/>
      <c r="E25" s="18"/>
      <c r="F25" s="18"/>
      <c r="G25" s="7"/>
    </row>
    <row r="26" spans="2:8" ht="18" customHeight="1" thickBot="1" x14ac:dyDescent="0.35">
      <c r="B26" s="84"/>
      <c r="C26" s="8" t="s">
        <v>81</v>
      </c>
      <c r="D26" s="20"/>
      <c r="E26" s="20"/>
      <c r="F26" s="20"/>
      <c r="G26" s="15"/>
    </row>
    <row r="27" spans="2:8" ht="18" customHeight="1" thickBot="1" x14ac:dyDescent="0.4">
      <c r="C27" s="22"/>
      <c r="D27" s="19"/>
    </row>
    <row r="28" spans="2:8" ht="18" customHeight="1" x14ac:dyDescent="0.3">
      <c r="B28" s="84" t="s">
        <v>24</v>
      </c>
      <c r="C28" s="85" t="s">
        <v>27</v>
      </c>
      <c r="D28" s="86"/>
      <c r="E28" s="86"/>
      <c r="F28" s="87"/>
    </row>
    <row r="29" spans="2:8" ht="18" customHeight="1" x14ac:dyDescent="0.3">
      <c r="B29" s="84"/>
      <c r="C29" s="88" t="s">
        <v>128</v>
      </c>
      <c r="D29" s="89"/>
      <c r="E29" s="89"/>
      <c r="F29" s="90"/>
    </row>
    <row r="30" spans="2:8" ht="18" customHeight="1" x14ac:dyDescent="0.3">
      <c r="B30" s="84"/>
      <c r="C30" s="16"/>
      <c r="D30" s="17" t="s">
        <v>28</v>
      </c>
      <c r="E30" s="17" t="s">
        <v>47</v>
      </c>
      <c r="F30" s="42" t="str">
        <f>$G$6</f>
        <v>AGENCY SUBGROUP</v>
      </c>
    </row>
    <row r="31" spans="2:8" ht="18" customHeight="1" thickBot="1" x14ac:dyDescent="0.35">
      <c r="B31" s="84"/>
      <c r="C31" s="8" t="s">
        <v>127</v>
      </c>
      <c r="D31" s="25"/>
      <c r="E31" s="25"/>
      <c r="F31" s="26"/>
    </row>
    <row r="32" spans="2:8" ht="18" customHeight="1" thickBot="1" x14ac:dyDescent="0.35">
      <c r="C32" s="22"/>
    </row>
    <row r="33" spans="2:12" ht="18" customHeight="1" x14ac:dyDescent="0.3">
      <c r="B33" s="119" t="s">
        <v>30</v>
      </c>
      <c r="C33" s="85" t="s">
        <v>31</v>
      </c>
      <c r="D33" s="86"/>
      <c r="E33" s="86"/>
      <c r="F33" s="87"/>
      <c r="G33" s="27"/>
      <c r="I33" s="123"/>
      <c r="J33" s="123"/>
      <c r="K33" s="123"/>
      <c r="L33" s="123"/>
    </row>
    <row r="34" spans="2:12" ht="18" customHeight="1" x14ac:dyDescent="0.3">
      <c r="B34" s="119"/>
      <c r="C34" s="88" t="s">
        <v>32</v>
      </c>
      <c r="D34" s="89"/>
      <c r="E34" s="89"/>
      <c r="F34" s="90"/>
      <c r="G34" s="28"/>
      <c r="I34" s="123"/>
      <c r="J34" s="123"/>
      <c r="K34" s="123"/>
      <c r="L34" s="123"/>
    </row>
    <row r="35" spans="2:12" ht="18" customHeight="1" x14ac:dyDescent="0.3">
      <c r="B35" s="119"/>
      <c r="C35" s="16"/>
      <c r="D35" s="17" t="s">
        <v>28</v>
      </c>
      <c r="E35" s="17" t="s">
        <v>47</v>
      </c>
      <c r="F35" s="42" t="str">
        <f>$G$6</f>
        <v>AGENCY SUBGROUP</v>
      </c>
    </row>
    <row r="36" spans="2:12" ht="18" customHeight="1" x14ac:dyDescent="0.35">
      <c r="B36" s="119"/>
      <c r="C36" s="6" t="s">
        <v>33</v>
      </c>
      <c r="D36" s="18"/>
      <c r="E36" s="18"/>
      <c r="F36" s="7"/>
      <c r="G36" s="19"/>
      <c r="I36" s="123"/>
      <c r="J36" s="123"/>
    </row>
    <row r="37" spans="2:12" ht="18" customHeight="1" x14ac:dyDescent="0.3">
      <c r="B37" s="119"/>
      <c r="C37" s="6" t="s">
        <v>34</v>
      </c>
      <c r="D37" s="18"/>
      <c r="E37" s="18"/>
      <c r="F37" s="7"/>
      <c r="I37" s="123"/>
      <c r="J37" s="123"/>
    </row>
    <row r="38" spans="2:12" ht="18" customHeight="1" x14ac:dyDescent="0.3">
      <c r="B38" s="119"/>
      <c r="C38" s="6" t="s">
        <v>35</v>
      </c>
      <c r="D38" s="18"/>
      <c r="E38" s="18"/>
      <c r="F38" s="7"/>
      <c r="I38" s="123"/>
      <c r="J38" s="123"/>
    </row>
    <row r="39" spans="2:12" ht="18" customHeight="1" x14ac:dyDescent="0.3">
      <c r="B39" s="119"/>
      <c r="C39" s="6" t="s">
        <v>36</v>
      </c>
      <c r="D39" s="18"/>
      <c r="E39" s="18"/>
      <c r="F39" s="7"/>
    </row>
    <row r="40" spans="2:12" ht="18" customHeight="1" thickBot="1" x14ac:dyDescent="0.35">
      <c r="B40" s="119"/>
      <c r="C40" s="8" t="s">
        <v>29</v>
      </c>
      <c r="D40" s="25"/>
      <c r="E40" s="25"/>
      <c r="F40" s="26"/>
    </row>
    <row r="41" spans="2:12" ht="18" customHeight="1" thickBot="1" x14ac:dyDescent="0.35">
      <c r="C41" s="22"/>
    </row>
    <row r="42" spans="2:12" ht="18" customHeight="1" x14ac:dyDescent="0.3">
      <c r="B42" s="118" t="s">
        <v>37</v>
      </c>
      <c r="C42" s="85" t="s">
        <v>38</v>
      </c>
      <c r="D42" s="86"/>
      <c r="E42" s="86"/>
      <c r="F42" s="87"/>
    </row>
    <row r="43" spans="2:12" ht="18" customHeight="1" x14ac:dyDescent="0.3">
      <c r="B43" s="118"/>
      <c r="C43" s="88" t="s">
        <v>130</v>
      </c>
      <c r="D43" s="89"/>
      <c r="E43" s="89"/>
      <c r="F43" s="90"/>
    </row>
    <row r="44" spans="2:12" ht="18" customHeight="1" x14ac:dyDescent="0.35">
      <c r="B44" s="118"/>
      <c r="C44" s="48" t="s">
        <v>40</v>
      </c>
      <c r="D44" s="47" t="s">
        <v>102</v>
      </c>
      <c r="E44" s="47" t="s">
        <v>103</v>
      </c>
      <c r="F44" s="78" t="s">
        <v>18</v>
      </c>
    </row>
    <row r="45" spans="2:12" ht="18" customHeight="1" x14ac:dyDescent="0.3">
      <c r="B45" s="118"/>
      <c r="C45" s="6" t="s">
        <v>99</v>
      </c>
      <c r="D45" s="30"/>
      <c r="E45" s="35"/>
      <c r="F45" s="43" t="str">
        <f>IF(OR(D45="",E45=""),"",MAX(E45-D45,0))</f>
        <v/>
      </c>
    </row>
    <row r="46" spans="2:12" ht="18" customHeight="1" x14ac:dyDescent="0.3">
      <c r="B46" s="118"/>
      <c r="C46" s="6" t="s">
        <v>109</v>
      </c>
      <c r="D46" s="30"/>
      <c r="E46" s="35"/>
      <c r="F46" s="43" t="str">
        <f>IF(OR(D46="",E46=""),"",MAX(D46-E46,0))</f>
        <v/>
      </c>
    </row>
    <row r="47" spans="2:12" ht="18" customHeight="1" x14ac:dyDescent="0.3">
      <c r="B47" s="118"/>
      <c r="C47" s="77" t="s">
        <v>120</v>
      </c>
      <c r="D47" s="30"/>
      <c r="E47" s="35"/>
      <c r="F47" s="43" t="str">
        <f>IF(OR(D47="",E47=""),"",MAX(E47-D47,0))</f>
        <v/>
      </c>
    </row>
    <row r="48" spans="2:12" ht="18" customHeight="1" x14ac:dyDescent="0.35">
      <c r="B48" s="118"/>
      <c r="C48" s="120" t="s">
        <v>41</v>
      </c>
      <c r="D48" s="121"/>
      <c r="E48" s="121"/>
      <c r="F48" s="122"/>
    </row>
    <row r="49" spans="2:6" ht="18" customHeight="1" x14ac:dyDescent="0.3">
      <c r="B49" s="118"/>
      <c r="C49" s="6" t="s">
        <v>42</v>
      </c>
      <c r="D49" s="31"/>
      <c r="E49" s="32"/>
      <c r="F49" s="44" t="str">
        <f t="shared" ref="F49:F62" si="0">IF(OR(D49="",E49=""),"",MAX(E49-D49,0))</f>
        <v/>
      </c>
    </row>
    <row r="50" spans="2:6" ht="18" customHeight="1" x14ac:dyDescent="0.3">
      <c r="B50" s="118"/>
      <c r="C50" s="6" t="s">
        <v>84</v>
      </c>
      <c r="D50" s="31"/>
      <c r="F50" s="44" t="str">
        <f>IF(OR(D50="",E50=""),"",MAX(D50-E50,0))</f>
        <v/>
      </c>
    </row>
    <row r="51" spans="2:6" ht="18" customHeight="1" x14ac:dyDescent="0.3">
      <c r="B51" s="118"/>
      <c r="C51" s="6" t="s">
        <v>85</v>
      </c>
      <c r="D51" s="31"/>
      <c r="E51" s="32"/>
      <c r="F51" s="44" t="str">
        <f>IF(OR(D51="",E51=""),"",MAX(D51-E51,0))</f>
        <v/>
      </c>
    </row>
    <row r="52" spans="2:6" ht="18" customHeight="1" x14ac:dyDescent="0.3">
      <c r="B52" s="118"/>
      <c r="C52" s="6" t="s">
        <v>110</v>
      </c>
      <c r="D52" s="30"/>
      <c r="E52" s="35"/>
      <c r="F52" s="43" t="str">
        <f t="shared" si="0"/>
        <v/>
      </c>
    </row>
    <row r="53" spans="2:6" ht="30" customHeight="1" x14ac:dyDescent="0.3">
      <c r="B53" s="118"/>
      <c r="C53" s="6" t="s">
        <v>86</v>
      </c>
      <c r="D53" s="31"/>
      <c r="E53" s="32"/>
      <c r="F53" s="44" t="str">
        <f t="shared" si="0"/>
        <v/>
      </c>
    </row>
    <row r="54" spans="2:6" ht="18" customHeight="1" x14ac:dyDescent="0.3">
      <c r="B54" s="118"/>
      <c r="C54" s="6" t="s">
        <v>105</v>
      </c>
      <c r="D54" s="31"/>
      <c r="E54" s="32"/>
      <c r="F54" s="44" t="str">
        <f t="shared" si="0"/>
        <v/>
      </c>
    </row>
    <row r="55" spans="2:6" ht="18" customHeight="1" x14ac:dyDescent="0.35">
      <c r="B55" s="118"/>
      <c r="C55" s="120" t="s">
        <v>43</v>
      </c>
      <c r="D55" s="121"/>
      <c r="E55" s="121"/>
      <c r="F55" s="122"/>
    </row>
    <row r="56" spans="2:6" ht="18" customHeight="1" x14ac:dyDescent="0.3">
      <c r="B56" s="118"/>
      <c r="C56" s="6" t="s">
        <v>44</v>
      </c>
      <c r="D56" s="31"/>
      <c r="E56" s="32"/>
      <c r="F56" s="44" t="str">
        <f>IF(OR(D56="",E56=""),"",MAX(D56-E56,0))</f>
        <v/>
      </c>
    </row>
    <row r="57" spans="2:6" ht="18" customHeight="1" x14ac:dyDescent="0.35">
      <c r="B57" s="118"/>
      <c r="C57" s="120" t="s">
        <v>45</v>
      </c>
      <c r="D57" s="121"/>
      <c r="E57" s="121"/>
      <c r="F57" s="122"/>
    </row>
    <row r="58" spans="2:6" ht="18" customHeight="1" x14ac:dyDescent="0.3">
      <c r="B58" s="118"/>
      <c r="C58" s="6" t="s">
        <v>87</v>
      </c>
      <c r="D58" s="30"/>
      <c r="E58" s="35"/>
      <c r="F58" s="43" t="str">
        <f t="shared" si="0"/>
        <v/>
      </c>
    </row>
    <row r="59" spans="2:6" ht="18" customHeight="1" x14ac:dyDescent="0.3">
      <c r="B59" s="118"/>
      <c r="C59" s="6" t="s">
        <v>101</v>
      </c>
      <c r="D59" s="30"/>
      <c r="E59" s="35"/>
      <c r="F59" s="43" t="str">
        <f t="shared" si="0"/>
        <v/>
      </c>
    </row>
    <row r="60" spans="2:6" ht="18" customHeight="1" x14ac:dyDescent="0.35">
      <c r="B60" s="118"/>
      <c r="C60" s="120" t="s">
        <v>46</v>
      </c>
      <c r="D60" s="121"/>
      <c r="E60" s="121"/>
      <c r="F60" s="122"/>
    </row>
    <row r="61" spans="2:6" ht="18" customHeight="1" x14ac:dyDescent="0.3">
      <c r="B61" s="118"/>
      <c r="C61" s="6" t="s">
        <v>88</v>
      </c>
      <c r="D61" s="30"/>
      <c r="E61" s="35"/>
      <c r="F61" s="43" t="str">
        <f t="shared" si="0"/>
        <v/>
      </c>
    </row>
    <row r="62" spans="2:6" ht="18" customHeight="1" thickBot="1" x14ac:dyDescent="0.35">
      <c r="B62" s="29"/>
      <c r="C62" s="8" t="s">
        <v>89</v>
      </c>
      <c r="D62" s="36"/>
      <c r="E62" s="37"/>
      <c r="F62" s="45" t="str">
        <f t="shared" si="0"/>
        <v/>
      </c>
    </row>
  </sheetData>
  <sheetProtection algorithmName="SHA-512" hashValue="DkEI+NoJY3JoD6aImkTfkRfIsQywrqGZSLtckPA08yOaVCrGLul/YAUROV722QfeC3I59U3Vsj8//ntkNriliA==" saltValue="u9V1+psI1W+hAdtmEsnPdg==" spinCount="100000" sheet="1" formatCells="0" formatColumns="0" formatRows="0" insertColumns="0" insertRows="0" insertHyperlinks="0" deleteColumns="0" deleteRows="0" sort="0" autoFilter="0" pivotTables="0"/>
  <mergeCells count="37">
    <mergeCell ref="I38:J38"/>
    <mergeCell ref="I33:L33"/>
    <mergeCell ref="I34:L34"/>
    <mergeCell ref="I36:J36"/>
    <mergeCell ref="I37:J37"/>
    <mergeCell ref="B42:B61"/>
    <mergeCell ref="C57:F57"/>
    <mergeCell ref="C60:F60"/>
    <mergeCell ref="C42:F42"/>
    <mergeCell ref="C43:F43"/>
    <mergeCell ref="C48:F48"/>
    <mergeCell ref="C55:F55"/>
    <mergeCell ref="B28:B31"/>
    <mergeCell ref="B33:B40"/>
    <mergeCell ref="C34:F34"/>
    <mergeCell ref="C33:F33"/>
    <mergeCell ref="C28:F28"/>
    <mergeCell ref="C29:F29"/>
    <mergeCell ref="I10:J10"/>
    <mergeCell ref="C12:D12"/>
    <mergeCell ref="C13:D13"/>
    <mergeCell ref="C14:D14"/>
    <mergeCell ref="F5:G5"/>
    <mergeCell ref="F8:G8"/>
    <mergeCell ref="F10:G10"/>
    <mergeCell ref="C5:D5"/>
    <mergeCell ref="I5:M5"/>
    <mergeCell ref="I6:M6"/>
    <mergeCell ref="I8:J8"/>
    <mergeCell ref="I9:J9"/>
    <mergeCell ref="F11:G14"/>
    <mergeCell ref="I11:J11"/>
    <mergeCell ref="B21:B26"/>
    <mergeCell ref="C21:G21"/>
    <mergeCell ref="C22:G22"/>
    <mergeCell ref="F16:G16"/>
    <mergeCell ref="F17:G19"/>
  </mergeCells>
  <conditionalFormatting sqref="F45:F47 F49:F54 F56 F58:F59 F61:F62">
    <cfRule type="expression" dxfId="9" priority="5">
      <formula>AND($D45&lt;&gt;"",$E45&lt;&gt;"",$F45=0)</formula>
    </cfRule>
    <cfRule type="expression" dxfId="8" priority="6">
      <formula>AND($D45&lt;&gt;"",$E45&lt;&gt;"",$F45&gt;0)</formula>
    </cfRule>
  </conditionalFormatting>
  <conditionalFormatting sqref="M8:M11">
    <cfRule type="expression" dxfId="7" priority="1">
      <formula>AND($K8&lt;&gt;"",$L8&lt;&gt;"",$M8=0)</formula>
    </cfRule>
    <cfRule type="expression" dxfId="6" priority="2">
      <formula>AND($K8&lt;&gt;"",$L8&lt;&gt;"",$M8&gt;0)</formula>
    </cfRule>
  </conditionalFormatting>
  <dataValidations count="1">
    <dataValidation type="date" allowBlank="1" showInputMessage="1" showErrorMessage="1" errorTitle="Date Error" error="Please enter a valid date" sqref="D8:D11" xr:uid="{67F7A3A7-59E2-4BA1-9222-45A84A9B600F}">
      <formula1>43831</formula1>
      <formula2>51501</formula2>
    </dataValidation>
  </dataValidation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4EBBF-C014-4804-9AF2-FD923926FF47}">
  <sheetPr>
    <tabColor rgb="FF3F5A63"/>
  </sheetPr>
  <dimension ref="B1:M62"/>
  <sheetViews>
    <sheetView zoomScale="60" zoomScaleNormal="78" workbookViewId="0">
      <selection activeCell="G34" sqref="G34"/>
    </sheetView>
  </sheetViews>
  <sheetFormatPr defaultColWidth="8.7265625" defaultRowHeight="15" customHeight="1" x14ac:dyDescent="0.3"/>
  <cols>
    <col min="1" max="1" width="8.7265625" style="5"/>
    <col min="2" max="2" width="10.81640625" style="21" customWidth="1"/>
    <col min="3" max="3" width="72.1796875" style="5" customWidth="1"/>
    <col min="4" max="4" width="31.81640625" style="5" customWidth="1"/>
    <col min="5" max="6" width="26.81640625" style="5" customWidth="1"/>
    <col min="7" max="7" width="29.7265625" style="5" customWidth="1"/>
    <col min="8" max="8" width="13.453125" style="5" customWidth="1"/>
    <col min="9" max="9" width="29.81640625" style="5" customWidth="1"/>
    <col min="10" max="10" width="39.453125" style="5" customWidth="1"/>
    <col min="11" max="11" width="23.453125" style="5" customWidth="1"/>
    <col min="12" max="12" width="25.81640625" style="5" customWidth="1"/>
    <col min="13" max="13" width="25.26953125" style="5" customWidth="1"/>
    <col min="14" max="14" width="25.453125" style="5" customWidth="1"/>
    <col min="15" max="16384" width="8.7265625" style="5"/>
  </cols>
  <sheetData>
    <row r="1" spans="3:13" ht="15" customHeight="1" x14ac:dyDescent="0.35">
      <c r="C1" s="3"/>
    </row>
    <row r="2" spans="3:13" ht="20" x14ac:dyDescent="0.4">
      <c r="C2" s="4" t="s">
        <v>13</v>
      </c>
    </row>
    <row r="3" spans="3:13" ht="25" x14ac:dyDescent="0.5">
      <c r="C3" s="41" t="str">
        <f>IF($D$6&lt;&gt;"",$D$6 &amp; " Metrics Report","Agency Metrics Report")</f>
        <v>Tri-City Transit Metrics Report</v>
      </c>
      <c r="D3" s="19"/>
    </row>
    <row r="4" spans="3:13" ht="16" thickBot="1" x14ac:dyDescent="0.4">
      <c r="G4" s="19"/>
    </row>
    <row r="5" spans="3:13" ht="18" customHeight="1" x14ac:dyDescent="0.3">
      <c r="C5" s="91" t="s">
        <v>14</v>
      </c>
      <c r="D5" s="92"/>
      <c r="F5" s="100" t="s">
        <v>94</v>
      </c>
      <c r="G5" s="101"/>
      <c r="I5" s="91" t="s">
        <v>73</v>
      </c>
      <c r="J5" s="95"/>
      <c r="K5" s="95"/>
      <c r="L5" s="95"/>
      <c r="M5" s="96"/>
    </row>
    <row r="6" spans="3:13" ht="18" customHeight="1" x14ac:dyDescent="0.35">
      <c r="C6" s="6" t="s">
        <v>15</v>
      </c>
      <c r="D6" s="7" t="s">
        <v>74</v>
      </c>
      <c r="F6" s="6" t="s">
        <v>90</v>
      </c>
      <c r="G6" s="7" t="s">
        <v>76</v>
      </c>
      <c r="I6" s="97" t="s">
        <v>113</v>
      </c>
      <c r="J6" s="98"/>
      <c r="K6" s="98"/>
      <c r="L6" s="98"/>
      <c r="M6" s="99"/>
    </row>
    <row r="7" spans="3:13" ht="50.15" customHeight="1" thickBot="1" x14ac:dyDescent="0.35">
      <c r="C7" s="6" t="s">
        <v>71</v>
      </c>
      <c r="D7" s="7" t="s">
        <v>75</v>
      </c>
      <c r="F7" s="8" t="s">
        <v>91</v>
      </c>
      <c r="G7" s="49" t="s">
        <v>92</v>
      </c>
      <c r="I7" s="73"/>
      <c r="J7" s="74"/>
      <c r="K7" s="75" t="s">
        <v>16</v>
      </c>
      <c r="L7" s="75" t="s">
        <v>17</v>
      </c>
      <c r="M7" s="76" t="s">
        <v>18</v>
      </c>
    </row>
    <row r="8" spans="3:13" ht="30" customHeight="1" x14ac:dyDescent="0.3">
      <c r="C8" s="6" t="s">
        <v>55</v>
      </c>
      <c r="D8" s="9">
        <v>45474</v>
      </c>
      <c r="F8" s="102" t="str">
        <f>("Rename " &amp; $G$6 &amp; " to match  agency priority group")</f>
        <v>Rename Local Businesses to match  agency priority group</v>
      </c>
      <c r="G8" s="102"/>
      <c r="I8" s="93" t="str">
        <f>"Percent of Contracts Awarded to " &amp; $E$23</f>
        <v>Percent of Contracts Awarded to Small Businesses</v>
      </c>
      <c r="J8" s="94"/>
      <c r="K8" s="39">
        <f>IFERROR($E$26/$D$26,"")</f>
        <v>0.2</v>
      </c>
      <c r="L8" s="10">
        <v>0.25</v>
      </c>
      <c r="M8" s="38">
        <f>IF(OR(L8="",K8=""),"",MAX(L8-K8,0))</f>
        <v>4.9999999999999989E-2</v>
      </c>
    </row>
    <row r="9" spans="3:13" ht="30" customHeight="1" thickBot="1" x14ac:dyDescent="0.35">
      <c r="C9" s="6" t="s">
        <v>56</v>
      </c>
      <c r="D9" s="9">
        <v>45838</v>
      </c>
      <c r="G9" s="11"/>
      <c r="H9" s="11"/>
      <c r="I9" s="93" t="str">
        <f>"Percent of Contracts Awarded to " &amp; $F$23</f>
        <v>Percent of Contracts Awarded to First-Time Prime Contractors</v>
      </c>
      <c r="J9" s="94"/>
      <c r="K9" s="39">
        <f>IFERROR($F$26/$D$26,"")</f>
        <v>0.1</v>
      </c>
      <c r="L9" s="10">
        <v>0.1</v>
      </c>
      <c r="M9" s="38">
        <f>IF(OR(L9="",K9=""),"",MAX(L9-K9,0))</f>
        <v>0</v>
      </c>
    </row>
    <row r="10" spans="3:13" ht="30" customHeight="1" thickBot="1" x14ac:dyDescent="0.35">
      <c r="C10" s="6" t="s">
        <v>57</v>
      </c>
      <c r="D10" s="9">
        <v>45992</v>
      </c>
      <c r="F10" s="103" t="s">
        <v>104</v>
      </c>
      <c r="G10" s="104"/>
      <c r="H10" s="11"/>
      <c r="I10" s="93" t="str">
        <f>"Percent of Contracts Awarded to " &amp; $G$23</f>
        <v>Percent of Contracts Awarded to Local Businesses</v>
      </c>
      <c r="J10" s="94"/>
      <c r="K10" s="39">
        <f>IFERROR($G$26/$D$26,"")</f>
        <v>0.05</v>
      </c>
      <c r="L10" s="10">
        <v>0.1</v>
      </c>
      <c r="M10" s="38">
        <f>IF(OR(L10="",K10=""),"",MAX(L10-K10,0))</f>
        <v>0.05</v>
      </c>
    </row>
    <row r="11" spans="3:13" ht="30" customHeight="1" thickBot="1" x14ac:dyDescent="0.4">
      <c r="C11" s="12"/>
      <c r="D11" s="13"/>
      <c r="E11" s="19"/>
      <c r="F11" s="107" t="s">
        <v>126</v>
      </c>
      <c r="G11" s="108"/>
      <c r="H11" s="22"/>
      <c r="I11" s="105" t="str">
        <f>"Percent of Contract Dollars Awarded to " &amp; $E$23</f>
        <v>Percent of Contract Dollars Awarded to Small Businesses</v>
      </c>
      <c r="J11" s="106"/>
      <c r="K11" s="40">
        <f>IFERROR($E$31/$D$31,"")</f>
        <v>0.14000000000000001</v>
      </c>
      <c r="L11" s="71">
        <v>0.15</v>
      </c>
      <c r="M11" s="72">
        <f>IF(OR(L11="",K11=""),"",MAX(L11-K11,0))</f>
        <v>9.9999999999999811E-3</v>
      </c>
    </row>
    <row r="12" spans="3:13" ht="30" customHeight="1" thickBot="1" x14ac:dyDescent="0.35">
      <c r="C12" s="115" t="s">
        <v>19</v>
      </c>
      <c r="D12" s="115"/>
      <c r="F12" s="109"/>
      <c r="G12" s="110"/>
      <c r="L12" s="70" t="s">
        <v>93</v>
      </c>
    </row>
    <row r="13" spans="3:13" ht="18" customHeight="1" x14ac:dyDescent="0.3">
      <c r="C13" s="85" t="s">
        <v>20</v>
      </c>
      <c r="D13" s="87"/>
      <c r="F13" s="109"/>
      <c r="G13" s="110"/>
    </row>
    <row r="14" spans="3:13" ht="18" customHeight="1" thickBot="1" x14ac:dyDescent="0.35">
      <c r="C14" s="116" t="s">
        <v>21</v>
      </c>
      <c r="D14" s="117"/>
      <c r="F14" s="111"/>
      <c r="G14" s="112"/>
    </row>
    <row r="15" spans="3:13" ht="18" customHeight="1" thickBot="1" x14ac:dyDescent="0.35">
      <c r="C15" s="6" t="s">
        <v>22</v>
      </c>
      <c r="D15" s="7">
        <v>400</v>
      </c>
      <c r="F15" s="82"/>
      <c r="G15" s="82"/>
    </row>
    <row r="16" spans="3:13" ht="18" customHeight="1" thickBot="1" x14ac:dyDescent="0.35">
      <c r="C16" s="8" t="s">
        <v>23</v>
      </c>
      <c r="D16" s="15">
        <v>300</v>
      </c>
      <c r="F16" s="100" t="s">
        <v>123</v>
      </c>
      <c r="G16" s="101"/>
    </row>
    <row r="17" spans="2:13" ht="18" customHeight="1" x14ac:dyDescent="0.35">
      <c r="C17" s="83"/>
      <c r="D17" s="81"/>
      <c r="F17" s="113" t="s">
        <v>124</v>
      </c>
      <c r="G17" s="114"/>
    </row>
    <row r="18" spans="2:13" ht="18" customHeight="1" x14ac:dyDescent="0.35">
      <c r="C18" s="83"/>
      <c r="D18" s="81"/>
      <c r="F18" s="109"/>
      <c r="G18" s="110"/>
    </row>
    <row r="19" spans="2:13" ht="18" customHeight="1" thickBot="1" x14ac:dyDescent="0.4">
      <c r="C19" s="83"/>
      <c r="D19" s="81"/>
      <c r="F19" s="111"/>
      <c r="G19" s="112"/>
    </row>
    <row r="20" spans="2:13" ht="18" customHeight="1" thickBot="1" x14ac:dyDescent="0.35">
      <c r="C20" s="14"/>
      <c r="D20" s="14"/>
    </row>
    <row r="21" spans="2:13" ht="18" customHeight="1" x14ac:dyDescent="0.3">
      <c r="B21" s="84" t="s">
        <v>24</v>
      </c>
      <c r="C21" s="85" t="s">
        <v>117</v>
      </c>
      <c r="D21" s="86"/>
      <c r="E21" s="86"/>
      <c r="F21" s="86"/>
      <c r="G21" s="87"/>
    </row>
    <row r="22" spans="2:13" ht="18" customHeight="1" x14ac:dyDescent="0.3">
      <c r="B22" s="84"/>
      <c r="C22" s="88" t="s">
        <v>25</v>
      </c>
      <c r="D22" s="89"/>
      <c r="E22" s="89"/>
      <c r="F22" s="89"/>
      <c r="G22" s="90"/>
    </row>
    <row r="23" spans="2:13" ht="30" customHeight="1" x14ac:dyDescent="0.3">
      <c r="B23" s="84"/>
      <c r="C23" s="16"/>
      <c r="D23" s="17" t="s">
        <v>114</v>
      </c>
      <c r="E23" s="17" t="s">
        <v>47</v>
      </c>
      <c r="F23" s="17" t="s">
        <v>72</v>
      </c>
      <c r="G23" s="42" t="str">
        <f>$G$6</f>
        <v>Local Businesses</v>
      </c>
    </row>
    <row r="24" spans="2:13" ht="18" customHeight="1" x14ac:dyDescent="0.35">
      <c r="B24" s="84"/>
      <c r="C24" s="6" t="s">
        <v>26</v>
      </c>
      <c r="D24" s="18">
        <v>2500</v>
      </c>
      <c r="E24" s="18">
        <v>300</v>
      </c>
      <c r="F24" s="18">
        <v>200</v>
      </c>
      <c r="G24" s="7">
        <v>200</v>
      </c>
      <c r="H24" s="19"/>
    </row>
    <row r="25" spans="2:13" ht="18" customHeight="1" x14ac:dyDescent="0.3">
      <c r="B25" s="84"/>
      <c r="C25" s="6" t="s">
        <v>80</v>
      </c>
      <c r="D25" s="18">
        <v>1000</v>
      </c>
      <c r="E25" s="18">
        <v>200</v>
      </c>
      <c r="F25" s="18">
        <v>150</v>
      </c>
      <c r="G25" s="7">
        <v>100</v>
      </c>
    </row>
    <row r="26" spans="2:13" ht="18" customHeight="1" thickBot="1" x14ac:dyDescent="0.35">
      <c r="B26" s="84"/>
      <c r="C26" s="8" t="s">
        <v>81</v>
      </c>
      <c r="D26" s="20">
        <v>500</v>
      </c>
      <c r="E26" s="20">
        <v>100</v>
      </c>
      <c r="F26" s="20">
        <v>50</v>
      </c>
      <c r="G26" s="15">
        <v>25</v>
      </c>
    </row>
    <row r="27" spans="2:13" ht="18" customHeight="1" thickBot="1" x14ac:dyDescent="0.4">
      <c r="C27" s="22"/>
      <c r="D27" s="19"/>
    </row>
    <row r="28" spans="2:13" ht="18" customHeight="1" x14ac:dyDescent="0.3">
      <c r="B28" s="84" t="s">
        <v>24</v>
      </c>
      <c r="C28" s="85" t="s">
        <v>27</v>
      </c>
      <c r="D28" s="86"/>
      <c r="E28" s="86"/>
      <c r="F28" s="87"/>
    </row>
    <row r="29" spans="2:13" ht="18" customHeight="1" x14ac:dyDescent="0.3">
      <c r="B29" s="84"/>
      <c r="C29" s="88" t="s">
        <v>128</v>
      </c>
      <c r="D29" s="89"/>
      <c r="E29" s="89"/>
      <c r="F29" s="90"/>
    </row>
    <row r="30" spans="2:13" ht="18" customHeight="1" x14ac:dyDescent="0.3">
      <c r="B30" s="84"/>
      <c r="C30" s="16"/>
      <c r="D30" s="17" t="s">
        <v>28</v>
      </c>
      <c r="E30" s="17" t="s">
        <v>47</v>
      </c>
      <c r="F30" s="42" t="str">
        <f>$G$6</f>
        <v>Local Businesses</v>
      </c>
    </row>
    <row r="31" spans="2:13" ht="18" customHeight="1" thickBot="1" x14ac:dyDescent="0.35">
      <c r="B31" s="84"/>
      <c r="C31" s="8" t="s">
        <v>127</v>
      </c>
      <c r="D31" s="23">
        <v>50000000</v>
      </c>
      <c r="E31" s="23">
        <v>7000000</v>
      </c>
      <c r="F31" s="24">
        <v>5000000</v>
      </c>
    </row>
    <row r="32" spans="2:13" ht="18" customHeight="1" thickBot="1" x14ac:dyDescent="0.4">
      <c r="C32" s="22"/>
      <c r="I32"/>
      <c r="J32"/>
      <c r="K32"/>
      <c r="L32"/>
      <c r="M32"/>
    </row>
    <row r="33" spans="2:9" ht="18" customHeight="1" x14ac:dyDescent="0.3">
      <c r="B33" s="119" t="s">
        <v>30</v>
      </c>
      <c r="C33" s="85" t="s">
        <v>31</v>
      </c>
      <c r="D33" s="86"/>
      <c r="E33" s="86"/>
      <c r="F33" s="87"/>
      <c r="G33" s="27"/>
    </row>
    <row r="34" spans="2:9" ht="18" customHeight="1" x14ac:dyDescent="0.3">
      <c r="B34" s="119"/>
      <c r="C34" s="88" t="s">
        <v>32</v>
      </c>
      <c r="D34" s="89"/>
      <c r="E34" s="89"/>
      <c r="F34" s="90"/>
      <c r="G34" s="28"/>
    </row>
    <row r="35" spans="2:9" ht="18" customHeight="1" x14ac:dyDescent="0.3">
      <c r="B35" s="119"/>
      <c r="C35" s="16"/>
      <c r="D35" s="17" t="s">
        <v>28</v>
      </c>
      <c r="E35" s="17" t="s">
        <v>47</v>
      </c>
      <c r="F35" s="42" t="str">
        <f>$G$6</f>
        <v>Local Businesses</v>
      </c>
      <c r="I35" s="5" t="s">
        <v>125</v>
      </c>
    </row>
    <row r="36" spans="2:9" ht="18" customHeight="1" x14ac:dyDescent="0.35">
      <c r="B36" s="119"/>
      <c r="C36" s="6" t="s">
        <v>33</v>
      </c>
      <c r="D36" s="18">
        <v>180</v>
      </c>
      <c r="E36" s="18">
        <v>130</v>
      </c>
      <c r="F36" s="7"/>
      <c r="G36" s="19"/>
    </row>
    <row r="37" spans="2:9" ht="18" customHeight="1" x14ac:dyDescent="0.3">
      <c r="B37" s="119"/>
      <c r="C37" s="6" t="s">
        <v>34</v>
      </c>
      <c r="D37" s="18">
        <v>140</v>
      </c>
      <c r="E37" s="18">
        <v>95</v>
      </c>
      <c r="F37" s="7"/>
    </row>
    <row r="38" spans="2:9" ht="18" customHeight="1" x14ac:dyDescent="0.3">
      <c r="B38" s="119"/>
      <c r="C38" s="6" t="s">
        <v>35</v>
      </c>
      <c r="D38" s="18">
        <v>40</v>
      </c>
      <c r="E38" s="18">
        <v>28</v>
      </c>
      <c r="F38" s="7"/>
    </row>
    <row r="39" spans="2:9" ht="18" customHeight="1" x14ac:dyDescent="0.3">
      <c r="B39" s="119"/>
      <c r="C39" s="6" t="s">
        <v>36</v>
      </c>
      <c r="D39" s="18">
        <v>8</v>
      </c>
      <c r="E39" s="18">
        <v>5</v>
      </c>
      <c r="F39" s="7"/>
    </row>
    <row r="40" spans="2:9" ht="18" customHeight="1" thickBot="1" x14ac:dyDescent="0.35">
      <c r="B40" s="119"/>
      <c r="C40" s="8" t="s">
        <v>29</v>
      </c>
      <c r="D40" s="25">
        <v>4200000</v>
      </c>
      <c r="E40" s="25">
        <v>3100000</v>
      </c>
      <c r="F40" s="26"/>
    </row>
    <row r="41" spans="2:9" ht="18" customHeight="1" thickBot="1" x14ac:dyDescent="0.35">
      <c r="C41" s="22"/>
    </row>
    <row r="42" spans="2:9" ht="18" customHeight="1" x14ac:dyDescent="0.3">
      <c r="B42" s="118" t="s">
        <v>37</v>
      </c>
      <c r="C42" s="85" t="s">
        <v>38</v>
      </c>
      <c r="D42" s="86"/>
      <c r="E42" s="86"/>
      <c r="F42" s="87"/>
    </row>
    <row r="43" spans="2:9" ht="18" customHeight="1" x14ac:dyDescent="0.3">
      <c r="B43" s="118"/>
      <c r="C43" s="88" t="s">
        <v>39</v>
      </c>
      <c r="D43" s="89"/>
      <c r="E43" s="89"/>
      <c r="F43" s="90"/>
    </row>
    <row r="44" spans="2:9" ht="18" customHeight="1" x14ac:dyDescent="0.35">
      <c r="B44" s="118"/>
      <c r="C44" s="48" t="s">
        <v>40</v>
      </c>
      <c r="D44" s="47" t="s">
        <v>102</v>
      </c>
      <c r="E44" s="47" t="s">
        <v>103</v>
      </c>
      <c r="F44" s="68" t="s">
        <v>18</v>
      </c>
    </row>
    <row r="45" spans="2:9" ht="18" customHeight="1" x14ac:dyDescent="0.3">
      <c r="B45" s="118"/>
      <c r="C45" s="6" t="s">
        <v>99</v>
      </c>
      <c r="D45" s="30">
        <v>0.62</v>
      </c>
      <c r="E45" s="35">
        <v>0.8</v>
      </c>
      <c r="F45" s="43">
        <f>IF(OR(D45="",E45=""),"",MAX(E45-D45,0))</f>
        <v>0.18000000000000005</v>
      </c>
    </row>
    <row r="46" spans="2:9" ht="18" customHeight="1" x14ac:dyDescent="0.3">
      <c r="B46" s="118"/>
      <c r="C46" s="6" t="s">
        <v>109</v>
      </c>
      <c r="D46" s="30">
        <v>0.05</v>
      </c>
      <c r="E46" s="35">
        <v>0.08</v>
      </c>
      <c r="F46" s="43">
        <f>IF(OR(D46="",E46=""),"",MAX(D46-E46,0))</f>
        <v>0</v>
      </c>
    </row>
    <row r="47" spans="2:9" ht="18" customHeight="1" x14ac:dyDescent="0.3">
      <c r="B47" s="118"/>
      <c r="C47" s="77" t="s">
        <v>120</v>
      </c>
      <c r="D47" s="30">
        <v>0.9</v>
      </c>
      <c r="E47" s="35"/>
      <c r="F47" s="43" t="str">
        <f>IF(OR(D47="",E47=""),"",MAX(E47-D47,0))</f>
        <v/>
      </c>
    </row>
    <row r="48" spans="2:9" ht="18" customHeight="1" x14ac:dyDescent="0.35">
      <c r="B48" s="118"/>
      <c r="C48" s="120" t="s">
        <v>41</v>
      </c>
      <c r="D48" s="121"/>
      <c r="E48" s="121"/>
      <c r="F48" s="122"/>
    </row>
    <row r="49" spans="2:6" ht="18" customHeight="1" x14ac:dyDescent="0.3">
      <c r="B49" s="118"/>
      <c r="C49" s="6" t="s">
        <v>42</v>
      </c>
      <c r="D49" s="31">
        <v>112</v>
      </c>
      <c r="E49" s="32">
        <v>90</v>
      </c>
      <c r="F49" s="44">
        <f t="shared" ref="F49:F62" si="0">IF(OR(D49="",E49=""),"",MAX(E49-D49,0))</f>
        <v>0</v>
      </c>
    </row>
    <row r="50" spans="2:6" ht="18" customHeight="1" x14ac:dyDescent="0.3">
      <c r="B50" s="118"/>
      <c r="C50" s="6" t="s">
        <v>84</v>
      </c>
      <c r="D50" s="31">
        <v>31</v>
      </c>
      <c r="E50" s="32">
        <v>30</v>
      </c>
      <c r="F50" s="44">
        <f>IF(OR(D50="",E50=""),"",MAX(D50-E50,0))</f>
        <v>1</v>
      </c>
    </row>
    <row r="51" spans="2:6" ht="18" customHeight="1" x14ac:dyDescent="0.3">
      <c r="B51" s="118"/>
      <c r="C51" s="6" t="s">
        <v>85</v>
      </c>
      <c r="D51" s="31">
        <v>16</v>
      </c>
      <c r="E51" s="32">
        <v>15</v>
      </c>
      <c r="F51" s="44">
        <f>IF(OR(D51="",E51=""),"",MAX(D51-E51,0))</f>
        <v>1</v>
      </c>
    </row>
    <row r="52" spans="2:6" ht="18" customHeight="1" x14ac:dyDescent="0.3">
      <c r="B52" s="118"/>
      <c r="C52" s="6" t="s">
        <v>110</v>
      </c>
      <c r="D52" s="33"/>
      <c r="E52" s="34"/>
      <c r="F52" s="43" t="str">
        <f t="shared" si="0"/>
        <v/>
      </c>
    </row>
    <row r="53" spans="2:6" ht="30" customHeight="1" x14ac:dyDescent="0.3">
      <c r="B53" s="118"/>
      <c r="C53" s="6" t="s">
        <v>86</v>
      </c>
      <c r="D53" s="31">
        <v>75</v>
      </c>
      <c r="E53" s="32"/>
      <c r="F53" s="44" t="str">
        <f t="shared" si="0"/>
        <v/>
      </c>
    </row>
    <row r="54" spans="2:6" ht="18" customHeight="1" x14ac:dyDescent="0.3">
      <c r="B54" s="118"/>
      <c r="C54" s="6" t="s">
        <v>105</v>
      </c>
      <c r="D54" s="31">
        <v>500</v>
      </c>
      <c r="E54" s="32">
        <v>400</v>
      </c>
      <c r="F54" s="44">
        <f t="shared" si="0"/>
        <v>0</v>
      </c>
    </row>
    <row r="55" spans="2:6" ht="18" customHeight="1" x14ac:dyDescent="0.35">
      <c r="B55" s="118"/>
      <c r="C55" s="120" t="s">
        <v>43</v>
      </c>
      <c r="D55" s="121"/>
      <c r="E55" s="121"/>
      <c r="F55" s="122"/>
    </row>
    <row r="56" spans="2:6" ht="18" customHeight="1" x14ac:dyDescent="0.3">
      <c r="B56" s="118"/>
      <c r="C56" s="6" t="s">
        <v>44</v>
      </c>
      <c r="D56" s="31">
        <v>0</v>
      </c>
      <c r="E56" s="32">
        <v>0</v>
      </c>
      <c r="F56" s="44">
        <f>IF(OR(D56="",E56=""),"",MAX(D56-E56,0))</f>
        <v>0</v>
      </c>
    </row>
    <row r="57" spans="2:6" ht="18" customHeight="1" x14ac:dyDescent="0.35">
      <c r="B57" s="118"/>
      <c r="C57" s="120" t="s">
        <v>45</v>
      </c>
      <c r="D57" s="121"/>
      <c r="E57" s="121"/>
      <c r="F57" s="122"/>
    </row>
    <row r="58" spans="2:6" ht="18" customHeight="1" x14ac:dyDescent="0.3">
      <c r="B58" s="118"/>
      <c r="C58" s="6" t="s">
        <v>87</v>
      </c>
      <c r="D58" s="30">
        <v>0.78</v>
      </c>
      <c r="E58" s="35">
        <v>0.8</v>
      </c>
      <c r="F58" s="43">
        <f t="shared" si="0"/>
        <v>2.0000000000000018E-2</v>
      </c>
    </row>
    <row r="59" spans="2:6" ht="18" customHeight="1" x14ac:dyDescent="0.3">
      <c r="B59" s="118"/>
      <c r="C59" s="6" t="s">
        <v>101</v>
      </c>
      <c r="D59" s="30">
        <v>0.74</v>
      </c>
      <c r="E59" s="35">
        <v>0.7</v>
      </c>
      <c r="F59" s="43">
        <f t="shared" si="0"/>
        <v>0</v>
      </c>
    </row>
    <row r="60" spans="2:6" ht="18" customHeight="1" x14ac:dyDescent="0.35">
      <c r="B60" s="118"/>
      <c r="C60" s="120" t="s">
        <v>46</v>
      </c>
      <c r="D60" s="121"/>
      <c r="E60" s="121"/>
      <c r="F60" s="122"/>
    </row>
    <row r="61" spans="2:6" ht="18" customHeight="1" x14ac:dyDescent="0.3">
      <c r="B61" s="118"/>
      <c r="C61" s="6" t="s">
        <v>88</v>
      </c>
      <c r="D61" s="30">
        <v>0.67</v>
      </c>
      <c r="E61" s="35">
        <v>0.8</v>
      </c>
      <c r="F61" s="43">
        <f t="shared" si="0"/>
        <v>0.13</v>
      </c>
    </row>
    <row r="62" spans="2:6" ht="18" customHeight="1" thickBot="1" x14ac:dyDescent="0.35">
      <c r="B62" s="29"/>
      <c r="C62" s="8" t="s">
        <v>89</v>
      </c>
      <c r="D62" s="36">
        <v>0.8</v>
      </c>
      <c r="E62" s="37">
        <v>0.9</v>
      </c>
      <c r="F62" s="45">
        <f t="shared" si="0"/>
        <v>9.9999999999999978E-2</v>
      </c>
    </row>
  </sheetData>
  <sheetProtection algorithmName="SHA-512" hashValue="k8t4pKpIVj2Spf8VtNdmxyYPl2KxiEw++lE9ZgSQBxiNQLP/GJFi0gw6OaZdX6mEodBKzPmUN01Mtb75PntpTg==" saltValue="mo+XIQ1SwkMxXsUM7kZT/g==" spinCount="100000" sheet="1" formatCells="0" formatColumns="0" formatRows="0" insertColumns="0" insertRows="0" insertHyperlinks="0" deleteColumns="0" deleteRows="0" sort="0" autoFilter="0" pivotTables="0"/>
  <mergeCells count="32">
    <mergeCell ref="C12:D12"/>
    <mergeCell ref="C13:D13"/>
    <mergeCell ref="C14:D14"/>
    <mergeCell ref="B42:B61"/>
    <mergeCell ref="B28:B31"/>
    <mergeCell ref="B33:B40"/>
    <mergeCell ref="C48:F48"/>
    <mergeCell ref="C57:F57"/>
    <mergeCell ref="C60:F60"/>
    <mergeCell ref="C55:F55"/>
    <mergeCell ref="C33:F33"/>
    <mergeCell ref="C34:F34"/>
    <mergeCell ref="C28:F28"/>
    <mergeCell ref="C29:F29"/>
    <mergeCell ref="C42:F42"/>
    <mergeCell ref="C43:F43"/>
    <mergeCell ref="B21:B26"/>
    <mergeCell ref="C21:G21"/>
    <mergeCell ref="C22:G22"/>
    <mergeCell ref="C5:D5"/>
    <mergeCell ref="I8:J8"/>
    <mergeCell ref="I9:J9"/>
    <mergeCell ref="I5:M5"/>
    <mergeCell ref="I6:M6"/>
    <mergeCell ref="I10:J10"/>
    <mergeCell ref="F5:G5"/>
    <mergeCell ref="F8:G8"/>
    <mergeCell ref="F10:G10"/>
    <mergeCell ref="I11:J11"/>
    <mergeCell ref="F11:G14"/>
    <mergeCell ref="F16:G16"/>
    <mergeCell ref="F17:G19"/>
  </mergeCells>
  <conditionalFormatting sqref="F45:F47">
    <cfRule type="expression" dxfId="5" priority="2">
      <formula>AND($D45&lt;&gt;"",$E45&lt;&gt;"",$F45&gt;0)</formula>
    </cfRule>
  </conditionalFormatting>
  <conditionalFormatting sqref="F47">
    <cfRule type="expression" dxfId="4" priority="1">
      <formula>AND($D47&lt;&gt;"",$E47&lt;&gt;"",$F47=0)</formula>
    </cfRule>
  </conditionalFormatting>
  <conditionalFormatting sqref="F49:F54 F56 F58:F59 F61:F62 F45:F46">
    <cfRule type="expression" dxfId="3" priority="14">
      <formula>AND($D45&lt;&gt;"",$E45&lt;&gt;"",$F45=0)</formula>
    </cfRule>
  </conditionalFormatting>
  <conditionalFormatting sqref="F49:F54 F56 F58:F59 F61:F62">
    <cfRule type="expression" dxfId="2" priority="13">
      <formula>AND($D49&lt;&gt;"",$E49&lt;&gt;"",$F49&gt;0)</formula>
    </cfRule>
  </conditionalFormatting>
  <conditionalFormatting sqref="M8:M11">
    <cfRule type="expression" dxfId="1" priority="5">
      <formula>AND($K8&lt;&gt;"",$L8&lt;&gt;"",$M8=0)</formula>
    </cfRule>
    <cfRule type="expression" dxfId="0" priority="6">
      <formula>AND($K8&lt;&gt;"",$L8&lt;&gt;"",$M8&gt;0)</formula>
    </cfRule>
  </conditionalFormatting>
  <dataValidations count="1">
    <dataValidation type="date" allowBlank="1" showInputMessage="1" showErrorMessage="1" errorTitle="Date Error" error="Please enter a valid date" sqref="D8:D11" xr:uid="{D0E220FB-2AAE-4C58-B0F8-C9CAF6D28501}">
      <formula1>43831</formula1>
      <formula2>51501</formula2>
    </dataValidation>
  </dataValidation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E54C164DA00AD4CB175DB9F988030F5" ma:contentTypeVersion="18" ma:contentTypeDescription="Create a new document." ma:contentTypeScope="" ma:versionID="8a3a20285807b6d3dcd64a19c0e5983b">
  <xsd:schema xmlns:xsd="http://www.w3.org/2001/XMLSchema" xmlns:xs="http://www.w3.org/2001/XMLSchema" xmlns:p="http://schemas.microsoft.com/office/2006/metadata/properties" xmlns:ns1="http://schemas.microsoft.com/sharepoint/v3" xmlns:ns2="0da247bf-ce9f-4958-a174-aa78aa6b9caf" xmlns:ns3="4401a7ff-9257-4851-b877-0dd3eec0bc1d" targetNamespace="http://schemas.microsoft.com/office/2006/metadata/properties" ma:root="true" ma:fieldsID="fcd0fc547b52b0f20cc620d845e6bf4d" ns1:_="" ns2:_="" ns3:_="">
    <xsd:import namespace="http://schemas.microsoft.com/sharepoint/v3"/>
    <xsd:import namespace="0da247bf-ce9f-4958-a174-aa78aa6b9caf"/>
    <xsd:import namespace="4401a7ff-9257-4851-b877-0dd3eec0bc1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element ref="ns1:_ip_UnifiedCompliancePolicyProperties" minOccurs="0"/>
                <xsd:element ref="ns1:_ip_UnifiedCompliancePolicyUIAction" minOccurs="0"/>
                <xsd:element ref="ns2:ResourceDescriptio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da247bf-ce9f-4958-a174-aa78aa6b9c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34c0242-a99e-424d-a6da-f11627446966"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ResourceDescription" ma:index="23" nillable="true" ma:displayName="Description" ma:format="Dropdown" ma:internalName="ResourceDescription">
      <xsd:simpleType>
        <xsd:restriction base="dms:Text">
          <xsd:maxLength value="255"/>
        </xsd:restriction>
      </xsd:simpleType>
    </xsd:element>
    <xsd:element name="MediaServiceLocation" ma:index="24"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401a7ff-9257-4851-b877-0dd3eec0bc1d"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98af917-d2aa-4d43-ad11-1693148a8728}" ma:internalName="TaxCatchAll" ma:showField="CatchAllData" ma:web="4401a7ff-9257-4851-b877-0dd3eec0bc1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esourceDescription xmlns="0da247bf-ce9f-4958-a174-aa78aa6b9caf" xsi:nil="true"/>
    <_ip_UnifiedCompliancePolicyUIAction xmlns="http://schemas.microsoft.com/sharepoint/v3" xsi:nil="true"/>
    <lcf76f155ced4ddcb4097134ff3c332f xmlns="0da247bf-ce9f-4958-a174-aa78aa6b9caf">
      <Terms xmlns="http://schemas.microsoft.com/office/infopath/2007/PartnerControls"/>
    </lcf76f155ced4ddcb4097134ff3c332f>
    <_ip_UnifiedCompliancePolicyProperties xmlns="http://schemas.microsoft.com/sharepoint/v3" xsi:nil="true"/>
    <TaxCatchAll xmlns="4401a7ff-9257-4851-b877-0dd3eec0bc1d" xsi:nil="true"/>
  </documentManagement>
</p:properties>
</file>

<file path=customXml/itemProps1.xml><?xml version="1.0" encoding="utf-8"?>
<ds:datastoreItem xmlns:ds="http://schemas.openxmlformats.org/officeDocument/2006/customXml" ds:itemID="{5D323F14-7FCC-424A-8302-2C18C2B65A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da247bf-ce9f-4958-a174-aa78aa6b9caf"/>
    <ds:schemaRef ds:uri="4401a7ff-9257-4851-b877-0dd3eec0bc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090B0AB-9A4F-465D-9564-EF8CD2C7CAC2}">
  <ds:schemaRefs>
    <ds:schemaRef ds:uri="http://schemas.microsoft.com/sharepoint/v3/contenttype/forms"/>
  </ds:schemaRefs>
</ds:datastoreItem>
</file>

<file path=customXml/itemProps3.xml><?xml version="1.0" encoding="utf-8"?>
<ds:datastoreItem xmlns:ds="http://schemas.openxmlformats.org/officeDocument/2006/customXml" ds:itemID="{52FD6132-F5F4-413E-AC11-F76FD2107E81}">
  <ds:schemaRefs>
    <ds:schemaRef ds:uri="http://purl.org/dc/terms/"/>
    <ds:schemaRef ds:uri="4401a7ff-9257-4851-b877-0dd3eec0bc1d"/>
    <ds:schemaRef ds:uri="http://schemas.microsoft.com/office/2006/metadata/properties"/>
    <ds:schemaRef ds:uri="http://purl.org/dc/dcmitype/"/>
    <ds:schemaRef ds:uri="http://schemas.microsoft.com/office/2006/documentManagement/types"/>
    <ds:schemaRef ds:uri="http://purl.org/dc/elements/1.1/"/>
    <ds:schemaRef ds:uri="http://www.w3.org/XML/1998/namespace"/>
    <ds:schemaRef ds:uri="http://schemas.microsoft.com/office/infopath/2007/PartnerControls"/>
    <ds:schemaRef ds:uri="http://schemas.openxmlformats.org/package/2006/metadata/core-properties"/>
    <ds:schemaRef ds:uri="0da247bf-ce9f-4958-a174-aa78aa6b9caf"/>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User Guide</vt:lpstr>
      <vt:lpstr>The EIP Pledge</vt:lpstr>
      <vt:lpstr>EIP Agency Reporting Template</vt:lpstr>
      <vt:lpstr>Example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2026-06-23T23:17:55Z</dcterms:created>
  <dcterms:modified xsi:type="dcterms:W3CDTF">2026-08-13T19:12:09Z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0x010100FE54C164DA00AD4CB175DB9F988030F5</vt:lpwstr>
  </property>
  <property fmtid="{D5CDD505-2E9C-101B-9397-08002B2CF9AE}" pid="3" name="MediaServiceImageTags">
    <vt:lpwstr/>
  </property>
</Properties>
</file>